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Height="17700"/>
  </bookViews>
  <sheets>
    <sheet name="2D页面" sheetId="1" r:id="rId1"/>
    <sheet name="产品报告包装设计"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BB7703B676B14C5C930E9CB748B92E79" descr="0032d967f705890217116_d4edf1"/>
        <xdr:cNvPicPr>
          <a:picLocks noChangeAspect="1"/>
        </xdr:cNvPicPr>
      </xdr:nvPicPr>
      <xdr:blipFill>
        <a:blip r:embed="rId1"/>
        <a:stretch>
          <a:fillRect/>
        </a:stretch>
      </xdr:blipFill>
      <xdr:spPr>
        <a:xfrm>
          <a:off x="5149850" y="184150"/>
          <a:ext cx="9718675" cy="9753600"/>
        </a:xfrm>
        <a:prstGeom prst="rect">
          <a:avLst/>
        </a:prstGeom>
      </xdr:spPr>
    </xdr:pic>
  </etc:cellImage>
  <etc:cellImage>
    <xdr:pic>
      <xdr:nvPicPr>
        <xdr:cNvPr id="3" name="ID_FC93E7D512984A88ADBCCBA1571B7B35" descr="008471d31705890218032_794f94"/>
        <xdr:cNvPicPr>
          <a:picLocks noChangeAspect="1"/>
        </xdr:cNvPicPr>
      </xdr:nvPicPr>
      <xdr:blipFill>
        <a:blip r:embed="rId2"/>
        <a:stretch>
          <a:fillRect/>
        </a:stretch>
      </xdr:blipFill>
      <xdr:spPr>
        <a:xfrm>
          <a:off x="5149850" y="1670050"/>
          <a:ext cx="9718675" cy="9753600"/>
        </a:xfrm>
        <a:prstGeom prst="rect">
          <a:avLst/>
        </a:prstGeom>
      </xdr:spPr>
    </xdr:pic>
  </etc:cellImage>
  <etc:cellImage>
    <xdr:pic>
      <xdr:nvPicPr>
        <xdr:cNvPr id="4" name="ID_BA20EFBE2E41416C98156DAD5AE45C37"/>
        <xdr:cNvPicPr>
          <a:picLocks noChangeAspect="1"/>
        </xdr:cNvPicPr>
      </xdr:nvPicPr>
      <xdr:blipFill>
        <a:blip r:embed="rId3"/>
        <a:stretch>
          <a:fillRect/>
        </a:stretch>
      </xdr:blipFill>
      <xdr:spPr>
        <a:xfrm>
          <a:off x="6896100" y="177800"/>
          <a:ext cx="7143750" cy="4191000"/>
        </a:xfrm>
        <a:prstGeom prst="rect">
          <a:avLst/>
        </a:prstGeom>
        <a:noFill/>
        <a:ln w="9525">
          <a:noFill/>
        </a:ln>
      </xdr:spPr>
    </xdr:pic>
  </etc:cellImage>
  <etc:cellImage>
    <xdr:pic>
      <xdr:nvPicPr>
        <xdr:cNvPr id="5" name="ID_00DA1C945EA549E38113C69141B5F51F"/>
        <xdr:cNvPicPr>
          <a:picLocks noChangeAspect="1"/>
        </xdr:cNvPicPr>
      </xdr:nvPicPr>
      <xdr:blipFill>
        <a:blip r:embed="rId4" r:link="rId5"/>
        <a:stretch>
          <a:fillRect/>
        </a:stretch>
      </xdr:blipFill>
      <xdr:spPr>
        <a:xfrm>
          <a:off x="4203700" y="3124200"/>
          <a:ext cx="6502400" cy="6502400"/>
        </a:xfrm>
        <a:prstGeom prst="rect">
          <a:avLst/>
        </a:prstGeom>
        <a:noFill/>
        <a:ln>
          <a:noFill/>
        </a:ln>
      </xdr:spPr>
    </xdr:pic>
  </etc:cellImage>
  <etc:cellImage>
    <xdr:pic>
      <xdr:nvPicPr>
        <xdr:cNvPr id="6" name="ID_629F5C62138F45DAB29CE64140C52988"/>
        <xdr:cNvPicPr>
          <a:picLocks noChangeAspect="1"/>
        </xdr:cNvPicPr>
      </xdr:nvPicPr>
      <xdr:blipFill>
        <a:blip r:embed="rId6" r:link="rId5"/>
        <a:stretch>
          <a:fillRect/>
        </a:stretch>
      </xdr:blipFill>
      <xdr:spPr>
        <a:xfrm>
          <a:off x="4159250" y="4610100"/>
          <a:ext cx="6502400" cy="6502400"/>
        </a:xfrm>
        <a:prstGeom prst="rect">
          <a:avLst/>
        </a:prstGeom>
        <a:noFill/>
        <a:ln>
          <a:noFill/>
        </a:ln>
      </xdr:spPr>
    </xdr:pic>
  </etc:cellImage>
  <etc:cellImage>
    <xdr:pic>
      <xdr:nvPicPr>
        <xdr:cNvPr id="7" name="ID_8791AF56C50E4DEAA31E313BF1810D4B"/>
        <xdr:cNvPicPr>
          <a:picLocks noChangeAspect="1"/>
        </xdr:cNvPicPr>
      </xdr:nvPicPr>
      <xdr:blipFill>
        <a:blip r:embed="rId7"/>
        <a:stretch>
          <a:fillRect/>
        </a:stretch>
      </xdr:blipFill>
      <xdr:spPr>
        <a:xfrm>
          <a:off x="7448550" y="3124200"/>
          <a:ext cx="8845550" cy="4819650"/>
        </a:xfrm>
        <a:prstGeom prst="rect">
          <a:avLst/>
        </a:prstGeom>
        <a:noFill/>
        <a:ln w="9525">
          <a:noFill/>
        </a:ln>
      </xdr:spPr>
    </xdr:pic>
  </etc:cellImage>
  <etc:cellImage>
    <xdr:pic>
      <xdr:nvPicPr>
        <xdr:cNvPr id="8" name="ID_74B42A8E092C461DB397641135F5C8EF"/>
        <xdr:cNvPicPr>
          <a:picLocks noChangeAspect="1"/>
        </xdr:cNvPicPr>
      </xdr:nvPicPr>
      <xdr:blipFill>
        <a:blip r:embed="rId8"/>
        <a:stretch>
          <a:fillRect/>
        </a:stretch>
      </xdr:blipFill>
      <xdr:spPr>
        <a:xfrm>
          <a:off x="7448550" y="5245100"/>
          <a:ext cx="7721600" cy="4406900"/>
        </a:xfrm>
        <a:prstGeom prst="rect">
          <a:avLst/>
        </a:prstGeom>
        <a:noFill/>
        <a:ln w="9525">
          <a:noFill/>
        </a:ln>
      </xdr:spPr>
    </xdr:pic>
  </etc:cellImage>
  <etc:cellImage>
    <xdr:pic>
      <xdr:nvPicPr>
        <xdr:cNvPr id="9" name="ID_982F3D9BF10149D6B1CFB27D0AA73B57"/>
        <xdr:cNvPicPr>
          <a:picLocks noChangeAspect="1"/>
        </xdr:cNvPicPr>
      </xdr:nvPicPr>
      <xdr:blipFill>
        <a:blip r:embed="rId9" r:link="rId5"/>
        <a:stretch>
          <a:fillRect/>
        </a:stretch>
      </xdr:blipFill>
      <xdr:spPr>
        <a:xfrm>
          <a:off x="4711700" y="7150100"/>
          <a:ext cx="6502400" cy="6502400"/>
        </a:xfrm>
        <a:prstGeom prst="rect">
          <a:avLst/>
        </a:prstGeom>
        <a:noFill/>
        <a:ln>
          <a:noFill/>
        </a:ln>
      </xdr:spPr>
    </xdr:pic>
  </etc:cellImage>
  <etc:cellImage>
    <xdr:pic>
      <xdr:nvPicPr>
        <xdr:cNvPr id="10" name="ID_B7692EA0BD4D48CFA4CF0C2E940C5323"/>
        <xdr:cNvPicPr>
          <a:picLocks noChangeAspect="1"/>
        </xdr:cNvPicPr>
      </xdr:nvPicPr>
      <xdr:blipFill>
        <a:blip r:embed="rId10"/>
        <a:stretch>
          <a:fillRect/>
        </a:stretch>
      </xdr:blipFill>
      <xdr:spPr>
        <a:xfrm>
          <a:off x="7448550" y="7150100"/>
          <a:ext cx="7874000" cy="4387850"/>
        </a:xfrm>
        <a:prstGeom prst="rect">
          <a:avLst/>
        </a:prstGeom>
        <a:noFill/>
        <a:ln w="9525">
          <a:noFill/>
        </a:ln>
      </xdr:spPr>
    </xdr:pic>
  </etc:cellImage>
  <etc:cellImage>
    <xdr:pic>
      <xdr:nvPicPr>
        <xdr:cNvPr id="11" name="ID_AF6120C81E2643D99048C68CA8933C50"/>
        <xdr:cNvPicPr>
          <a:picLocks noChangeAspect="1"/>
        </xdr:cNvPicPr>
      </xdr:nvPicPr>
      <xdr:blipFill>
        <a:blip r:embed="rId11" r:link="rId5"/>
        <a:stretch>
          <a:fillRect/>
        </a:stretch>
      </xdr:blipFill>
      <xdr:spPr>
        <a:xfrm>
          <a:off x="4711700" y="9994900"/>
          <a:ext cx="6502400" cy="6502400"/>
        </a:xfrm>
        <a:prstGeom prst="rect">
          <a:avLst/>
        </a:prstGeom>
        <a:noFill/>
        <a:ln>
          <a:noFill/>
        </a:ln>
      </xdr:spPr>
    </xdr:pic>
  </etc:cellImage>
  <etc:cellImage>
    <xdr:pic>
      <xdr:nvPicPr>
        <xdr:cNvPr id="12" name="ID_D2DDA2E7698F4619949216CCD51244E9"/>
        <xdr:cNvPicPr>
          <a:picLocks noChangeAspect="1"/>
        </xdr:cNvPicPr>
      </xdr:nvPicPr>
      <xdr:blipFill>
        <a:blip r:embed="rId12"/>
        <a:stretch>
          <a:fillRect/>
        </a:stretch>
      </xdr:blipFill>
      <xdr:spPr>
        <a:xfrm>
          <a:off x="7448550" y="9994900"/>
          <a:ext cx="7219950" cy="4121150"/>
        </a:xfrm>
        <a:prstGeom prst="rect">
          <a:avLst/>
        </a:prstGeom>
        <a:noFill/>
        <a:ln w="9525">
          <a:noFill/>
        </a:ln>
      </xdr:spPr>
    </xdr:pic>
  </etc:cellImage>
  <etc:cellImage>
    <xdr:pic>
      <xdr:nvPicPr>
        <xdr:cNvPr id="13" name="ID_904AC80074F344FAA877294C39466EF9"/>
        <xdr:cNvPicPr>
          <a:picLocks noChangeAspect="1"/>
        </xdr:cNvPicPr>
      </xdr:nvPicPr>
      <xdr:blipFill>
        <a:blip r:embed="rId13" r:link="rId5"/>
        <a:stretch>
          <a:fillRect/>
        </a:stretch>
      </xdr:blipFill>
      <xdr:spPr>
        <a:xfrm>
          <a:off x="4711700" y="12484100"/>
          <a:ext cx="6502400" cy="6502400"/>
        </a:xfrm>
        <a:prstGeom prst="rect">
          <a:avLst/>
        </a:prstGeom>
        <a:noFill/>
        <a:ln>
          <a:noFill/>
        </a:ln>
      </xdr:spPr>
    </xdr:pic>
  </etc:cellImage>
  <etc:cellImage>
    <xdr:pic>
      <xdr:nvPicPr>
        <xdr:cNvPr id="14" name="ID_267908F08B304BCBA04904536C8C072C"/>
        <xdr:cNvPicPr>
          <a:picLocks noChangeAspect="1"/>
        </xdr:cNvPicPr>
      </xdr:nvPicPr>
      <xdr:blipFill>
        <a:blip r:embed="rId14"/>
        <a:stretch>
          <a:fillRect/>
        </a:stretch>
      </xdr:blipFill>
      <xdr:spPr>
        <a:xfrm>
          <a:off x="7683500" y="12484100"/>
          <a:ext cx="8591550" cy="4387850"/>
        </a:xfrm>
        <a:prstGeom prst="rect">
          <a:avLst/>
        </a:prstGeom>
        <a:noFill/>
        <a:ln w="9525">
          <a:noFill/>
        </a:ln>
      </xdr:spPr>
    </xdr:pic>
  </etc:cellImage>
  <etc:cellImage>
    <xdr:pic>
      <xdr:nvPicPr>
        <xdr:cNvPr id="15" name="ID_982B9502939F430D95FB8AC64E1E88B3"/>
        <xdr:cNvPicPr>
          <a:picLocks noChangeAspect="1"/>
        </xdr:cNvPicPr>
      </xdr:nvPicPr>
      <xdr:blipFill>
        <a:blip r:embed="rId15" r:link="rId5"/>
        <a:stretch>
          <a:fillRect/>
        </a:stretch>
      </xdr:blipFill>
      <xdr:spPr>
        <a:xfrm>
          <a:off x="4711700" y="15671800"/>
          <a:ext cx="6502400" cy="6502400"/>
        </a:xfrm>
        <a:prstGeom prst="rect">
          <a:avLst/>
        </a:prstGeom>
        <a:noFill/>
        <a:ln>
          <a:noFill/>
        </a:ln>
      </xdr:spPr>
    </xdr:pic>
  </etc:cellImage>
  <etc:cellImage>
    <xdr:pic>
      <xdr:nvPicPr>
        <xdr:cNvPr id="16" name="ID_F925D0311B9846B8BB96C549945DC6BB"/>
        <xdr:cNvPicPr>
          <a:picLocks noChangeAspect="1"/>
        </xdr:cNvPicPr>
      </xdr:nvPicPr>
      <xdr:blipFill>
        <a:blip r:embed="rId16"/>
        <a:stretch>
          <a:fillRect/>
        </a:stretch>
      </xdr:blipFill>
      <xdr:spPr>
        <a:xfrm>
          <a:off x="7683500" y="15671800"/>
          <a:ext cx="8636000" cy="4610100"/>
        </a:xfrm>
        <a:prstGeom prst="rect">
          <a:avLst/>
        </a:prstGeom>
        <a:noFill/>
        <a:ln w="9525">
          <a:noFill/>
        </a:ln>
      </xdr:spPr>
    </xdr:pic>
  </etc:cellImage>
  <etc:cellImage>
    <xdr:pic>
      <xdr:nvPicPr>
        <xdr:cNvPr id="17" name="ID_CDE760FA738E4F92B8186DF429A05CB7"/>
        <xdr:cNvPicPr>
          <a:picLocks noChangeAspect="1"/>
        </xdr:cNvPicPr>
      </xdr:nvPicPr>
      <xdr:blipFill>
        <a:blip r:embed="rId17" r:link="rId5"/>
        <a:stretch>
          <a:fillRect/>
        </a:stretch>
      </xdr:blipFill>
      <xdr:spPr>
        <a:xfrm>
          <a:off x="4711700" y="18872200"/>
          <a:ext cx="6502400" cy="6502400"/>
        </a:xfrm>
        <a:prstGeom prst="rect">
          <a:avLst/>
        </a:prstGeom>
        <a:noFill/>
        <a:ln>
          <a:noFill/>
        </a:ln>
      </xdr:spPr>
    </xdr:pic>
  </etc:cellImage>
  <etc:cellImage>
    <xdr:pic>
      <xdr:nvPicPr>
        <xdr:cNvPr id="18" name="ID_316B0A0C57FF4354BC8590C75D2AABAB"/>
        <xdr:cNvPicPr>
          <a:picLocks noChangeAspect="1"/>
        </xdr:cNvPicPr>
      </xdr:nvPicPr>
      <xdr:blipFill>
        <a:blip r:embed="rId18"/>
        <a:stretch>
          <a:fillRect/>
        </a:stretch>
      </xdr:blipFill>
      <xdr:spPr>
        <a:xfrm>
          <a:off x="7683500" y="18872200"/>
          <a:ext cx="8782050" cy="4940300"/>
        </a:xfrm>
        <a:prstGeom prst="rect">
          <a:avLst/>
        </a:prstGeom>
        <a:noFill/>
        <a:ln w="9525">
          <a:noFill/>
        </a:ln>
      </xdr:spPr>
    </xdr:pic>
  </etc:cellImage>
  <etc:cellImage>
    <xdr:pic>
      <xdr:nvPicPr>
        <xdr:cNvPr id="19" name="ID_4ED1B7D873DD4B789C5541A9DA906A6E"/>
        <xdr:cNvPicPr>
          <a:picLocks noChangeAspect="1"/>
        </xdr:cNvPicPr>
      </xdr:nvPicPr>
      <xdr:blipFill>
        <a:blip r:embed="rId19" r:link="rId5"/>
        <a:stretch>
          <a:fillRect/>
        </a:stretch>
      </xdr:blipFill>
      <xdr:spPr>
        <a:xfrm>
          <a:off x="5032375" y="21183600"/>
          <a:ext cx="6502400" cy="6502400"/>
        </a:xfrm>
        <a:prstGeom prst="rect">
          <a:avLst/>
        </a:prstGeom>
        <a:noFill/>
        <a:ln>
          <a:noFill/>
        </a:ln>
      </xdr:spPr>
    </xdr:pic>
  </etc:cellImage>
  <etc:cellImage>
    <xdr:pic>
      <xdr:nvPicPr>
        <xdr:cNvPr id="20" name="ID_F73D8024E716444C919C73FA172EE8B9"/>
        <xdr:cNvPicPr>
          <a:picLocks noChangeAspect="1"/>
        </xdr:cNvPicPr>
      </xdr:nvPicPr>
      <xdr:blipFill>
        <a:blip r:embed="rId20"/>
        <a:stretch>
          <a:fillRect/>
        </a:stretch>
      </xdr:blipFill>
      <xdr:spPr>
        <a:xfrm>
          <a:off x="8004175" y="21183600"/>
          <a:ext cx="8229600" cy="4343400"/>
        </a:xfrm>
        <a:prstGeom prst="rect">
          <a:avLst/>
        </a:prstGeom>
        <a:noFill/>
        <a:ln w="9525">
          <a:noFill/>
        </a:ln>
      </xdr:spPr>
    </xdr:pic>
  </etc:cellImage>
  <etc:cellImage>
    <xdr:pic>
      <xdr:nvPicPr>
        <xdr:cNvPr id="21" name="ID_DABFA4FA0D6B4342B2F3D7CA0CB2A7F7"/>
        <xdr:cNvPicPr>
          <a:picLocks noChangeAspect="1"/>
        </xdr:cNvPicPr>
      </xdr:nvPicPr>
      <xdr:blipFill>
        <a:blip r:embed="rId21" r:link="rId5"/>
        <a:stretch>
          <a:fillRect/>
        </a:stretch>
      </xdr:blipFill>
      <xdr:spPr>
        <a:xfrm>
          <a:off x="5032375" y="23850600"/>
          <a:ext cx="6502400" cy="6502400"/>
        </a:xfrm>
        <a:prstGeom prst="rect">
          <a:avLst/>
        </a:prstGeom>
        <a:noFill/>
        <a:ln>
          <a:noFill/>
        </a:ln>
      </xdr:spPr>
    </xdr:pic>
  </etc:cellImage>
  <etc:cellImage>
    <xdr:pic>
      <xdr:nvPicPr>
        <xdr:cNvPr id="22" name="ID_B050576AFB984F368E008A400FDCA255"/>
        <xdr:cNvPicPr>
          <a:picLocks noChangeAspect="1"/>
        </xdr:cNvPicPr>
      </xdr:nvPicPr>
      <xdr:blipFill>
        <a:blip r:embed="rId22"/>
        <a:stretch>
          <a:fillRect/>
        </a:stretch>
      </xdr:blipFill>
      <xdr:spPr>
        <a:xfrm>
          <a:off x="8226425" y="23850600"/>
          <a:ext cx="7493000" cy="4343400"/>
        </a:xfrm>
        <a:prstGeom prst="rect">
          <a:avLst/>
        </a:prstGeom>
        <a:noFill/>
        <a:ln w="9525">
          <a:noFill/>
        </a:ln>
      </xdr:spPr>
    </xdr:pic>
  </etc:cellImage>
  <etc:cellImage>
    <xdr:pic>
      <xdr:nvPicPr>
        <xdr:cNvPr id="23" name="ID_275BFEF0064541799E5FCBD891183E66"/>
        <xdr:cNvPicPr>
          <a:picLocks noChangeAspect="1"/>
        </xdr:cNvPicPr>
      </xdr:nvPicPr>
      <xdr:blipFill>
        <a:blip r:embed="rId23" r:link="rId5"/>
        <a:stretch>
          <a:fillRect/>
        </a:stretch>
      </xdr:blipFill>
      <xdr:spPr>
        <a:xfrm>
          <a:off x="5032375" y="26073100"/>
          <a:ext cx="6502400" cy="6502400"/>
        </a:xfrm>
        <a:prstGeom prst="rect">
          <a:avLst/>
        </a:prstGeom>
        <a:noFill/>
        <a:ln>
          <a:noFill/>
        </a:ln>
      </xdr:spPr>
    </xdr:pic>
  </etc:cellImage>
  <etc:cellImage>
    <xdr:pic>
      <xdr:nvPicPr>
        <xdr:cNvPr id="24" name="ID_C513A67C621B49429308C0B77107167B"/>
        <xdr:cNvPicPr>
          <a:picLocks noChangeAspect="1"/>
        </xdr:cNvPicPr>
      </xdr:nvPicPr>
      <xdr:blipFill>
        <a:blip r:embed="rId24"/>
        <a:stretch>
          <a:fillRect/>
        </a:stretch>
      </xdr:blipFill>
      <xdr:spPr>
        <a:xfrm>
          <a:off x="8226425" y="26073100"/>
          <a:ext cx="7435850" cy="4114800"/>
        </a:xfrm>
        <a:prstGeom prst="rect">
          <a:avLst/>
        </a:prstGeom>
        <a:noFill/>
        <a:ln w="9525">
          <a:noFill/>
        </a:ln>
      </xdr:spPr>
    </xdr:pic>
  </etc:cellImage>
  <etc:cellImage>
    <xdr:pic>
      <xdr:nvPicPr>
        <xdr:cNvPr id="25" name="ID_726A3A921B774FB6B456A39786F21C8A"/>
        <xdr:cNvPicPr>
          <a:picLocks noChangeAspect="1"/>
        </xdr:cNvPicPr>
      </xdr:nvPicPr>
      <xdr:blipFill>
        <a:blip r:embed="rId25" r:link="rId5"/>
        <a:stretch>
          <a:fillRect/>
        </a:stretch>
      </xdr:blipFill>
      <xdr:spPr>
        <a:xfrm>
          <a:off x="5032375" y="28384500"/>
          <a:ext cx="6502400" cy="6502400"/>
        </a:xfrm>
        <a:prstGeom prst="rect">
          <a:avLst/>
        </a:prstGeom>
        <a:noFill/>
        <a:ln>
          <a:noFill/>
        </a:ln>
      </xdr:spPr>
    </xdr:pic>
  </etc:cellImage>
  <etc:cellImage>
    <xdr:pic>
      <xdr:nvPicPr>
        <xdr:cNvPr id="26" name="ID_5705985F350F4F53A2129E6D01E69564"/>
        <xdr:cNvPicPr>
          <a:picLocks noChangeAspect="1"/>
        </xdr:cNvPicPr>
      </xdr:nvPicPr>
      <xdr:blipFill>
        <a:blip r:embed="rId26"/>
        <a:stretch>
          <a:fillRect/>
        </a:stretch>
      </xdr:blipFill>
      <xdr:spPr>
        <a:xfrm>
          <a:off x="8226425" y="28384500"/>
          <a:ext cx="8026400" cy="4730750"/>
        </a:xfrm>
        <a:prstGeom prst="rect">
          <a:avLst/>
        </a:prstGeom>
        <a:noFill/>
        <a:ln w="9525">
          <a:noFill/>
        </a:ln>
      </xdr:spPr>
    </xdr:pic>
  </etc:cellImage>
  <etc:cellImage>
    <xdr:pic>
      <xdr:nvPicPr>
        <xdr:cNvPr id="27" name="ID_BFC803F040FE479488875DBE91AEC746"/>
        <xdr:cNvPicPr>
          <a:picLocks noChangeAspect="1"/>
        </xdr:cNvPicPr>
      </xdr:nvPicPr>
      <xdr:blipFill>
        <a:blip r:embed="rId27" r:link="rId5"/>
        <a:stretch>
          <a:fillRect/>
        </a:stretch>
      </xdr:blipFill>
      <xdr:spPr>
        <a:xfrm>
          <a:off x="5032375" y="30695900"/>
          <a:ext cx="6502400" cy="6502400"/>
        </a:xfrm>
        <a:prstGeom prst="rect">
          <a:avLst/>
        </a:prstGeom>
        <a:noFill/>
        <a:ln>
          <a:noFill/>
        </a:ln>
      </xdr:spPr>
    </xdr:pic>
  </etc:cellImage>
  <etc:cellImage>
    <xdr:pic>
      <xdr:nvPicPr>
        <xdr:cNvPr id="28" name="ID_51657058DCC845B5BD47A22076D1C883"/>
        <xdr:cNvPicPr>
          <a:picLocks noChangeAspect="1"/>
        </xdr:cNvPicPr>
      </xdr:nvPicPr>
      <xdr:blipFill>
        <a:blip r:embed="rId28"/>
        <a:stretch>
          <a:fillRect/>
        </a:stretch>
      </xdr:blipFill>
      <xdr:spPr>
        <a:xfrm>
          <a:off x="8226425" y="30695900"/>
          <a:ext cx="7645400" cy="4216400"/>
        </a:xfrm>
        <a:prstGeom prst="rect">
          <a:avLst/>
        </a:prstGeom>
        <a:noFill/>
        <a:ln w="9525">
          <a:noFill/>
        </a:ln>
      </xdr:spPr>
    </xdr:pic>
  </etc:cellImage>
  <etc:cellImage>
    <xdr:pic>
      <xdr:nvPicPr>
        <xdr:cNvPr id="29" name="ID_3C43792515514E6DB8D6B38328002D70"/>
        <xdr:cNvPicPr>
          <a:picLocks noChangeAspect="1"/>
        </xdr:cNvPicPr>
      </xdr:nvPicPr>
      <xdr:blipFill>
        <a:blip r:embed="rId29" r:link="rId5"/>
        <a:stretch>
          <a:fillRect/>
        </a:stretch>
      </xdr:blipFill>
      <xdr:spPr>
        <a:xfrm>
          <a:off x="5032375" y="33362900"/>
          <a:ext cx="6502400" cy="6502400"/>
        </a:xfrm>
        <a:prstGeom prst="rect">
          <a:avLst/>
        </a:prstGeom>
        <a:noFill/>
        <a:ln>
          <a:noFill/>
        </a:ln>
      </xdr:spPr>
    </xdr:pic>
  </etc:cellImage>
  <etc:cellImage>
    <xdr:pic>
      <xdr:nvPicPr>
        <xdr:cNvPr id="30" name="ID_79045C7CE0304EB3A0B642150F05B105"/>
        <xdr:cNvPicPr>
          <a:picLocks noChangeAspect="1"/>
        </xdr:cNvPicPr>
      </xdr:nvPicPr>
      <xdr:blipFill>
        <a:blip r:embed="rId30"/>
        <a:stretch>
          <a:fillRect/>
        </a:stretch>
      </xdr:blipFill>
      <xdr:spPr>
        <a:xfrm>
          <a:off x="8226425" y="33362900"/>
          <a:ext cx="7334250" cy="4362450"/>
        </a:xfrm>
        <a:prstGeom prst="rect">
          <a:avLst/>
        </a:prstGeom>
        <a:noFill/>
        <a:ln w="9525">
          <a:noFill/>
        </a:ln>
      </xdr:spPr>
    </xdr:pic>
  </etc:cellImage>
  <etc:cellImage>
    <xdr:pic>
      <xdr:nvPicPr>
        <xdr:cNvPr id="31" name="ID_414CBB895F8C4738819902BC4779EDCB"/>
        <xdr:cNvPicPr>
          <a:picLocks noChangeAspect="1"/>
        </xdr:cNvPicPr>
      </xdr:nvPicPr>
      <xdr:blipFill>
        <a:blip r:embed="rId31" r:link="rId5"/>
        <a:stretch>
          <a:fillRect/>
        </a:stretch>
      </xdr:blipFill>
      <xdr:spPr>
        <a:xfrm>
          <a:off x="5032375" y="35496500"/>
          <a:ext cx="6502400" cy="6502400"/>
        </a:xfrm>
        <a:prstGeom prst="rect">
          <a:avLst/>
        </a:prstGeom>
        <a:noFill/>
        <a:ln>
          <a:noFill/>
        </a:ln>
      </xdr:spPr>
    </xdr:pic>
  </etc:cellImage>
  <etc:cellImage>
    <xdr:pic>
      <xdr:nvPicPr>
        <xdr:cNvPr id="32" name="ID_D28BFB2C522F4F9C845C2BCD85C5D5BA"/>
        <xdr:cNvPicPr>
          <a:picLocks noChangeAspect="1"/>
        </xdr:cNvPicPr>
      </xdr:nvPicPr>
      <xdr:blipFill>
        <a:blip r:embed="rId32"/>
        <a:stretch>
          <a:fillRect/>
        </a:stretch>
      </xdr:blipFill>
      <xdr:spPr>
        <a:xfrm>
          <a:off x="8226425" y="35496500"/>
          <a:ext cx="7772400" cy="4311650"/>
        </a:xfrm>
        <a:prstGeom prst="rect">
          <a:avLst/>
        </a:prstGeom>
        <a:noFill/>
        <a:ln w="9525">
          <a:noFill/>
        </a:ln>
      </xdr:spPr>
    </xdr:pic>
  </etc:cellImage>
  <etc:cellImage>
    <xdr:pic>
      <xdr:nvPicPr>
        <xdr:cNvPr id="33" name="ID_05E7D8707ECE4AEBAB7DC87714A67C7C"/>
        <xdr:cNvPicPr>
          <a:picLocks noChangeAspect="1"/>
        </xdr:cNvPicPr>
      </xdr:nvPicPr>
      <xdr:blipFill>
        <a:blip r:embed="rId33" r:link="rId5"/>
        <a:stretch>
          <a:fillRect/>
        </a:stretch>
      </xdr:blipFill>
      <xdr:spPr>
        <a:xfrm>
          <a:off x="5032375" y="37807900"/>
          <a:ext cx="6502400" cy="6502400"/>
        </a:xfrm>
        <a:prstGeom prst="rect">
          <a:avLst/>
        </a:prstGeom>
        <a:noFill/>
        <a:ln>
          <a:noFill/>
        </a:ln>
      </xdr:spPr>
    </xdr:pic>
  </etc:cellImage>
  <etc:cellImage>
    <xdr:pic>
      <xdr:nvPicPr>
        <xdr:cNvPr id="34" name="ID_F26BFA4E85BE4A55980476D4436B566C"/>
        <xdr:cNvPicPr>
          <a:picLocks noChangeAspect="1"/>
        </xdr:cNvPicPr>
      </xdr:nvPicPr>
      <xdr:blipFill>
        <a:blip r:embed="rId34"/>
        <a:stretch>
          <a:fillRect/>
        </a:stretch>
      </xdr:blipFill>
      <xdr:spPr>
        <a:xfrm>
          <a:off x="8226425" y="37807900"/>
          <a:ext cx="7467600" cy="4540250"/>
        </a:xfrm>
        <a:prstGeom prst="rect">
          <a:avLst/>
        </a:prstGeom>
        <a:noFill/>
        <a:ln w="9525">
          <a:noFill/>
        </a:ln>
      </xdr:spPr>
    </xdr:pic>
  </etc:cellImage>
  <etc:cellImage>
    <xdr:pic>
      <xdr:nvPicPr>
        <xdr:cNvPr id="35" name="ID_476F7928FC1B4DAB83573C064B341F4A"/>
        <xdr:cNvPicPr>
          <a:picLocks noChangeAspect="1"/>
        </xdr:cNvPicPr>
      </xdr:nvPicPr>
      <xdr:blipFill>
        <a:blip r:embed="rId35" r:link="rId5"/>
        <a:stretch>
          <a:fillRect/>
        </a:stretch>
      </xdr:blipFill>
      <xdr:spPr>
        <a:xfrm>
          <a:off x="5032375" y="40297100"/>
          <a:ext cx="6502400" cy="6502400"/>
        </a:xfrm>
        <a:prstGeom prst="rect">
          <a:avLst/>
        </a:prstGeom>
        <a:noFill/>
        <a:ln>
          <a:noFill/>
        </a:ln>
      </xdr:spPr>
    </xdr:pic>
  </etc:cellImage>
  <etc:cellImage>
    <xdr:pic>
      <xdr:nvPicPr>
        <xdr:cNvPr id="36" name="ID_3C3270ED4B884CDEAF671D9FF1F2C36C"/>
        <xdr:cNvPicPr>
          <a:picLocks noChangeAspect="1"/>
        </xdr:cNvPicPr>
      </xdr:nvPicPr>
      <xdr:blipFill>
        <a:blip r:embed="rId36"/>
        <a:stretch>
          <a:fillRect/>
        </a:stretch>
      </xdr:blipFill>
      <xdr:spPr>
        <a:xfrm>
          <a:off x="8226425" y="40297100"/>
          <a:ext cx="7829550" cy="4540250"/>
        </a:xfrm>
        <a:prstGeom prst="rect">
          <a:avLst/>
        </a:prstGeom>
        <a:noFill/>
        <a:ln w="9525">
          <a:noFill/>
        </a:ln>
      </xdr:spPr>
    </xdr:pic>
  </etc:cellImage>
  <etc:cellImage>
    <xdr:pic>
      <xdr:nvPicPr>
        <xdr:cNvPr id="37" name="ID_DB48FA918F8F46B0A94D534CCB0CD624"/>
        <xdr:cNvPicPr>
          <a:picLocks noChangeAspect="1"/>
        </xdr:cNvPicPr>
      </xdr:nvPicPr>
      <xdr:blipFill>
        <a:blip r:embed="rId37" r:link="rId5"/>
        <a:stretch>
          <a:fillRect/>
        </a:stretch>
      </xdr:blipFill>
      <xdr:spPr>
        <a:xfrm>
          <a:off x="5032375" y="42786300"/>
          <a:ext cx="6502400" cy="6502400"/>
        </a:xfrm>
        <a:prstGeom prst="rect">
          <a:avLst/>
        </a:prstGeom>
        <a:noFill/>
        <a:ln>
          <a:noFill/>
        </a:ln>
      </xdr:spPr>
    </xdr:pic>
  </etc:cellImage>
  <etc:cellImage>
    <xdr:pic>
      <xdr:nvPicPr>
        <xdr:cNvPr id="38" name="ID_244D0BB0040042C1BA9FFCB00BB2DCF7"/>
        <xdr:cNvPicPr>
          <a:picLocks noChangeAspect="1"/>
        </xdr:cNvPicPr>
      </xdr:nvPicPr>
      <xdr:blipFill>
        <a:blip r:embed="rId38"/>
        <a:stretch>
          <a:fillRect/>
        </a:stretch>
      </xdr:blipFill>
      <xdr:spPr>
        <a:xfrm>
          <a:off x="8226425" y="42786300"/>
          <a:ext cx="7067550" cy="4349750"/>
        </a:xfrm>
        <a:prstGeom prst="rect">
          <a:avLst/>
        </a:prstGeom>
        <a:noFill/>
        <a:ln w="9525">
          <a:noFill/>
        </a:ln>
      </xdr:spPr>
    </xdr:pic>
  </etc:cellImage>
  <etc:cellImage>
    <xdr:pic>
      <xdr:nvPicPr>
        <xdr:cNvPr id="39" name="ID_9AEC5315BE6E4CFF88066EB2D337C62D"/>
        <xdr:cNvPicPr>
          <a:picLocks noChangeAspect="1"/>
        </xdr:cNvPicPr>
      </xdr:nvPicPr>
      <xdr:blipFill>
        <a:blip r:embed="rId39" r:link="rId5"/>
        <a:stretch>
          <a:fillRect/>
        </a:stretch>
      </xdr:blipFill>
      <xdr:spPr>
        <a:xfrm>
          <a:off x="5032375" y="45453300"/>
          <a:ext cx="6502400" cy="6502400"/>
        </a:xfrm>
        <a:prstGeom prst="rect">
          <a:avLst/>
        </a:prstGeom>
        <a:noFill/>
        <a:ln>
          <a:noFill/>
        </a:ln>
      </xdr:spPr>
    </xdr:pic>
  </etc:cellImage>
  <etc:cellImage>
    <xdr:pic>
      <xdr:nvPicPr>
        <xdr:cNvPr id="40" name="ID_558CB3964EDA4D2886E570567C7E35D8"/>
        <xdr:cNvPicPr>
          <a:picLocks noChangeAspect="1"/>
        </xdr:cNvPicPr>
      </xdr:nvPicPr>
      <xdr:blipFill>
        <a:blip r:embed="rId40"/>
        <a:stretch>
          <a:fillRect/>
        </a:stretch>
      </xdr:blipFill>
      <xdr:spPr>
        <a:xfrm>
          <a:off x="8321675" y="45453300"/>
          <a:ext cx="8477250" cy="5086350"/>
        </a:xfrm>
        <a:prstGeom prst="rect">
          <a:avLst/>
        </a:prstGeom>
        <a:noFill/>
        <a:ln w="9525">
          <a:noFill/>
        </a:ln>
      </xdr:spPr>
    </xdr:pic>
  </etc:cellImage>
  <etc:cellImage>
    <xdr:pic>
      <xdr:nvPicPr>
        <xdr:cNvPr id="41" name="ID_46A0AF2A95D3495EA4B920C8BD6751BD"/>
        <xdr:cNvPicPr>
          <a:picLocks noChangeAspect="1"/>
        </xdr:cNvPicPr>
      </xdr:nvPicPr>
      <xdr:blipFill>
        <a:blip r:embed="rId41" r:link="rId5"/>
        <a:stretch>
          <a:fillRect/>
        </a:stretch>
      </xdr:blipFill>
      <xdr:spPr>
        <a:xfrm>
          <a:off x="5127625" y="47764700"/>
          <a:ext cx="6502400" cy="6502400"/>
        </a:xfrm>
        <a:prstGeom prst="rect">
          <a:avLst/>
        </a:prstGeom>
        <a:noFill/>
        <a:ln>
          <a:noFill/>
        </a:ln>
      </xdr:spPr>
    </xdr:pic>
  </etc:cellImage>
  <etc:cellImage>
    <xdr:pic>
      <xdr:nvPicPr>
        <xdr:cNvPr id="42" name="ID_CF71A685E4274407BAAF30CE5ED5786A"/>
        <xdr:cNvPicPr>
          <a:picLocks noChangeAspect="1"/>
        </xdr:cNvPicPr>
      </xdr:nvPicPr>
      <xdr:blipFill>
        <a:blip r:embed="rId42"/>
        <a:stretch>
          <a:fillRect/>
        </a:stretch>
      </xdr:blipFill>
      <xdr:spPr>
        <a:xfrm>
          <a:off x="8321675" y="47764700"/>
          <a:ext cx="8172450" cy="4254500"/>
        </a:xfrm>
        <a:prstGeom prst="rect">
          <a:avLst/>
        </a:prstGeom>
        <a:noFill/>
        <a:ln w="9525">
          <a:noFill/>
        </a:ln>
      </xdr:spPr>
    </xdr:pic>
  </etc:cellImage>
  <etc:cellImage>
    <xdr:pic>
      <xdr:nvPicPr>
        <xdr:cNvPr id="43" name="ID_8947D73812234C6ABEEB812EF2F8ED30"/>
        <xdr:cNvPicPr>
          <a:picLocks noChangeAspect="1"/>
        </xdr:cNvPicPr>
      </xdr:nvPicPr>
      <xdr:blipFill>
        <a:blip r:embed="rId43"/>
        <a:stretch>
          <a:fillRect/>
        </a:stretch>
      </xdr:blipFill>
      <xdr:spPr>
        <a:xfrm>
          <a:off x="2943225" y="177800"/>
          <a:ext cx="10896600" cy="5772150"/>
        </a:xfrm>
        <a:prstGeom prst="rect">
          <a:avLst/>
        </a:prstGeom>
        <a:noFill/>
        <a:ln w="9525">
          <a:noFill/>
        </a:ln>
      </xdr:spPr>
    </xdr:pic>
  </etc:cellImage>
  <etc:cellImage>
    <xdr:pic>
      <xdr:nvPicPr>
        <xdr:cNvPr id="44" name="ID_08E92E7605974555A2714CE49C3C2D4E"/>
        <xdr:cNvPicPr>
          <a:picLocks noChangeAspect="1"/>
        </xdr:cNvPicPr>
      </xdr:nvPicPr>
      <xdr:blipFill>
        <a:blip r:embed="rId44"/>
        <a:stretch>
          <a:fillRect/>
        </a:stretch>
      </xdr:blipFill>
      <xdr:spPr>
        <a:xfrm>
          <a:off x="14075410" y="2565400"/>
          <a:ext cx="6362700" cy="3511550"/>
        </a:xfrm>
        <a:prstGeom prst="rect">
          <a:avLst/>
        </a:prstGeom>
        <a:noFill/>
        <a:ln w="9525">
          <a:noFill/>
        </a:ln>
      </xdr:spPr>
    </xdr:pic>
  </etc:cellImage>
  <etc:cellImage>
    <xdr:pic>
      <xdr:nvPicPr>
        <xdr:cNvPr id="45" name="ID_B7E59EA3F9D94E858292A5FB7ABF7AD1"/>
        <xdr:cNvPicPr>
          <a:picLocks noChangeAspect="1"/>
        </xdr:cNvPicPr>
      </xdr:nvPicPr>
      <xdr:blipFill>
        <a:blip r:embed="rId45"/>
        <a:stretch>
          <a:fillRect/>
        </a:stretch>
      </xdr:blipFill>
      <xdr:spPr>
        <a:xfrm>
          <a:off x="2943225" y="2565400"/>
          <a:ext cx="11093450" cy="4997450"/>
        </a:xfrm>
        <a:prstGeom prst="rect">
          <a:avLst/>
        </a:prstGeom>
        <a:noFill/>
        <a:ln w="9525">
          <a:noFill/>
        </a:ln>
      </xdr:spPr>
    </xdr:pic>
  </etc:cellImage>
  <etc:cellImage>
    <xdr:pic>
      <xdr:nvPicPr>
        <xdr:cNvPr id="46" name="ID_6672C29A879F4286A429E07010F1FD9F"/>
        <xdr:cNvPicPr>
          <a:picLocks noChangeAspect="1"/>
        </xdr:cNvPicPr>
      </xdr:nvPicPr>
      <xdr:blipFill>
        <a:blip r:embed="rId46"/>
        <a:stretch>
          <a:fillRect/>
        </a:stretch>
      </xdr:blipFill>
      <xdr:spPr>
        <a:xfrm>
          <a:off x="14075410" y="177800"/>
          <a:ext cx="6705600" cy="3778250"/>
        </a:xfrm>
        <a:prstGeom prst="rect">
          <a:avLst/>
        </a:prstGeom>
        <a:noFill/>
        <a:ln w="9525">
          <a:noFill/>
        </a:ln>
      </xdr:spPr>
    </xdr:pic>
  </etc:cellImage>
  <etc:cellImage>
    <xdr:pic>
      <xdr:nvPicPr>
        <xdr:cNvPr id="47" name="ID_7B14CEEC23CB448682319C72ED7EE609"/>
        <xdr:cNvPicPr>
          <a:picLocks noChangeAspect="1"/>
        </xdr:cNvPicPr>
      </xdr:nvPicPr>
      <xdr:blipFill>
        <a:blip r:embed="rId47"/>
        <a:stretch>
          <a:fillRect/>
        </a:stretch>
      </xdr:blipFill>
      <xdr:spPr>
        <a:xfrm>
          <a:off x="14075410" y="4432300"/>
          <a:ext cx="6921500" cy="3683000"/>
        </a:xfrm>
        <a:prstGeom prst="rect">
          <a:avLst/>
        </a:prstGeom>
        <a:noFill/>
        <a:ln w="9525">
          <a:noFill/>
        </a:ln>
      </xdr:spPr>
    </xdr:pic>
  </etc:cellImage>
  <etc:cellImage>
    <xdr:pic>
      <xdr:nvPicPr>
        <xdr:cNvPr id="48" name="ID_05F664D56A684B69A6F98802FDD40D21"/>
        <xdr:cNvPicPr>
          <a:picLocks noChangeAspect="1"/>
        </xdr:cNvPicPr>
      </xdr:nvPicPr>
      <xdr:blipFill>
        <a:blip r:embed="rId48"/>
        <a:stretch>
          <a:fillRect/>
        </a:stretch>
      </xdr:blipFill>
      <xdr:spPr>
        <a:xfrm>
          <a:off x="2943225" y="4432300"/>
          <a:ext cx="10560050" cy="5892800"/>
        </a:xfrm>
        <a:prstGeom prst="rect">
          <a:avLst/>
        </a:prstGeom>
        <a:noFill/>
        <a:ln w="9525">
          <a:noFill/>
        </a:ln>
      </xdr:spPr>
    </xdr:pic>
  </etc:cellImage>
</etc:cellImages>
</file>

<file path=xl/sharedStrings.xml><?xml version="1.0" encoding="utf-8"?>
<sst xmlns="http://schemas.openxmlformats.org/spreadsheetml/2006/main" count="97" uniqueCount="71">
  <si>
    <t>序号</t>
  </si>
  <si>
    <t>输入</t>
  </si>
  <si>
    <t>模型</t>
  </si>
  <si>
    <t>风格</t>
  </si>
  <si>
    <r>
      <t>Llama</t>
    </r>
    <r>
      <rPr>
        <sz val="11"/>
        <color theme="1"/>
        <rFont val="宋体"/>
        <charset val="134"/>
        <scheme val="minor"/>
      </rPr>
      <t xml:space="preserve"> 输出提示词（两步）</t>
    </r>
  </si>
  <si>
    <r>
      <t>SD</t>
    </r>
    <r>
      <rPr>
        <sz val="11"/>
        <color theme="1"/>
        <rFont val="宋体"/>
        <charset val="134"/>
        <scheme val="minor"/>
      </rPr>
      <t xml:space="preserve"> 图片（基于Llama生成提示词）</t>
    </r>
  </si>
  <si>
    <r>
      <t>LLava</t>
    </r>
    <r>
      <rPr>
        <sz val="11"/>
        <color theme="1"/>
        <rFont val="宋体"/>
        <charset val="134"/>
        <scheme val="minor"/>
      </rPr>
      <t xml:space="preserve"> 图像解读</t>
    </r>
  </si>
  <si>
    <r>
      <t xml:space="preserve">Llava </t>
    </r>
    <r>
      <rPr>
        <sz val="11"/>
        <color theme="1"/>
        <rFont val="宋体"/>
        <charset val="134"/>
        <scheme val="minor"/>
      </rPr>
      <t>一键填充</t>
    </r>
  </si>
  <si>
    <t>带蝴蝶结的博美犬</t>
  </si>
  <si>
    <t>通用模型</t>
  </si>
  <si>
    <t>中国画</t>
  </si>
  <si>
    <t>传统的中国绘画，一只美丽的中国冠状粉末状狗，带有蝴蝶夹在一个郁郁葱葱的花园中，周围是五颜六色的花朵和绿色植物。这只狗的外套飘逸，颜色醒目，表情友好，表情。场景充满了柔软的柔和色彩和斑驳的阳光。花园小径通向一个迷人的老式大门。这是4K分辨率中的高质量的，逼真的图像。</t>
  </si>
  <si>
    <t>图像上有一只小狗，站在大门前，上面装饰着美丽的花园。这只狗似乎正在穿过大门，可能对外出的东西感到好奇。场景以充满活力和丰富多彩的风格绘制，大门和狗周围有各种各样的花朵。艺术品捕捉了一个宁静与和平的时刻的本质，因为狗似乎正在享受花朵的美丽和花园的宁静</t>
  </si>
  <si>
    <t>在城堡里放烟花</t>
  </si>
  <si>
    <t>动漫</t>
  </si>
  <si>
    <t>动漫，在一座大城堡内，壮丽的烟花架展示灯光亮起了天空，为那些从城堡墙壁观看的人创造了令人叹为观止的奇观。烟花是多彩而多样的，闪闪发光的金色和蓝调主导了演出。城堡的墙壁上装饰着错综复杂的石雕，并装饰有充满活力的横幅，增添了节日气氛。观看烟花表演的人们穿着中世纪的衣服，增加了现场的历史魅力。这是一部杰作，超详细，逼真的，并以4K分辨率。</t>
  </si>
  <si>
    <t>该图像捕捉了一个活泼的场景，其中一群人聚集在雄伟的城堡前。这座城堡装饰有烟花，营造出节日的气氛。人群中的人们正在观看烟花表演，这增加了活动的兴奋。图像展示了城堡的美丽以及人们聚在一起庆祝和欣赏奇观时的喜悦</t>
  </si>
  <si>
    <t>动漫，一座宏伟的城堡，带有复杂的石雕和高耸的尖顶，是盛大烟花表演的背景。天空被颜色和图案的万花筒照亮，与黑暗，预告的城堡墙形成鲜明对比。烟花在头顶上爆裂，在城堡的立面上散发出温暖的光芒，并产生了一种奇妙的感觉和魔力。该场景是超详细的，具有现实，逼真的风格，并以4K分辨率巧妙地渲染。</t>
  </si>
  <si>
    <t xml:space="preserve"> 美人鱼公主</t>
  </si>
  <si>
    <t>动漫，一个令人惊叹的美人鱼公主，长长的头发，弯曲的人物和辐射的肤色。她的眼睛令人着迷，闪闪发光的蓝色，尾巴被虹彩鳞片覆盖。她戴着一个由珍珠和金色制成的美丽皇冠，她的衣服是复杂的金细节和流动面料的结合。场景发生在清澈的海洋中，阳光从水中流下来。公主被五颜六色的鱼类所包围，海藻在水流中摇摆。整体风格是现实的和逼真的，具有高水平的细节和分辨率。场景令人叹为观止，充满了鲜艳的色彩和动态的运动。</t>
  </si>
  <si>
    <t>该图像的特色是一个美丽，长发的女人，穿着蓝色连衣裙和金冠。她坐在椅子上，可能是王位，似乎是关注的中心。女人的着装和金冠表现出一种皇室和优雅感。蓝色的连衣裙和金色的皇冠共同创造了一个惊人的对比，突出了女人的美丽和优雅。整个场景唤起了威严和精致的感觉，女人的存在引起了观众的注意。</t>
  </si>
  <si>
    <t>一屋子蟑螂</t>
  </si>
  <si>
    <t>动漫，一个舒适的房间，里面有架子和书籍，中间有一张桌子，一个大窗户提供自然光。在桌子上，有一台开放式笔记本电脑和一杯咖啡。墙壁上装饰着各种海报和艺术品。在房间的拐角处，有一个宽敞的华丽窗户，可欣赏一条熙熙city的城市街道。房间照亮了，空气充满了新鲜酿造的咖啡的香气。气氛安静与宁静，非常适合学习或写作的夜晚。这是4K分辨率中的高质量，详细和现实的图像。</t>
  </si>
  <si>
    <t>该图像描绘了一个装饰精美的房间，带有充满活力的调色板，其中包含蓝色蝴蝶作为中央图案。房间里到处都是各种家具，包括沙发，椅子和餐桌。墙壁上装饰着许多绘画，营造出一种活泼而艺术的氛围。房间还包含几种盆栽植物，为空间增添了自然和新鲜感。蓝色蝴蝶，鲜艳的色彩和艺术元素的结合使这个房间成为了独特且视觉上吸引人的空间。</t>
  </si>
  <si>
    <t>该图像描绘了一个舒适且组织良好的工作区，其中有一个大窗户的房间。桌子配有笔记本电脑，鼠标和杯子，为工作或学习创造了舒适的环境。该房间还设有一个书架，里面有许多书籍，展示了各种知识和兴趣的集合。盆栽植物和花瓶的存在为空间增添了自然和美学的吸引力。房间的位置享有城市的景色，为居住者提供了愉悦而鼓舞人心的氛围。总体而言，场景代表了技术，知识和自然元素的和谐融合，创造了有利的生产力和放松环境。</t>
  </si>
  <si>
    <t>该图像描绘了一个舒适且组织良好的家庭办公室，里面装满了各种书籍和盆栽植物。房间设有一张带有笔记本电脑和键盘的桌子，周围是货架上的许多书籍，并堆放在地板上。椅子位于桌子前，邀请某人坐下来工作或阅读。房间还设有一个窗户，使自然光进入并照亮空间。盆栽植物的存在为房间增添了绿化和生命的感觉，营造出愉悦而轻松的氛围。总体而言，场景传达了一种舒适，组织和灵感的感觉，使其成为工作或学习的理想空间。</t>
  </si>
  <si>
    <t>有翅膀的玫瑰精灵</t>
  </si>
  <si>
    <r>
      <t>动漫</t>
    </r>
    <r>
      <rPr>
        <sz val="11"/>
        <color theme="1"/>
        <rFont val="宋体"/>
        <charset val="134"/>
        <scheme val="minor"/>
      </rPr>
      <t>，美丽，空灵的玫瑰翅仙子，带有发光，玫瑰色的粉红色翅膀，精致而复杂的特征以及闪烁的虹彩皮肤。仙女被一个丰富，郁郁葱葱，充满活力的花园所包围，里面充满了五颜六色的花朵，藤蔓和叶子。场景被温暖，金色的灯光照亮，带来了环境的丰富，鲜艳的色彩。仙女手里拿着水晶清晰的水晶，翅膀张开，好像在飞行中一样。这是一部杰作，超详细，逼真的，并以4K分辨率。</t>
    </r>
  </si>
  <si>
    <r>
      <t>该图像具有美丽的</t>
    </r>
    <r>
      <rPr>
        <b/>
        <sz val="11"/>
        <color theme="9"/>
        <rFont val="宋体"/>
        <charset val="134"/>
        <scheme val="minor"/>
      </rPr>
      <t>粉红色仙女</t>
    </r>
    <r>
      <rPr>
        <sz val="11"/>
        <color theme="1"/>
        <rFont val="宋体"/>
        <charset val="134"/>
        <scheme val="minor"/>
      </rPr>
      <t>，上面有花冠，站在粉红色的花朵中。童话的连衣裙上装饰着粉红色的花瓣，她似乎正在伸出鲜花。场景散发着一种与自然的宁静和和谐感。仙女的精致特征和花朵的鲜艳色彩营造了一种迷人而迷人的氛围。图像展示了童话和花朵的美丽，引起了对自然世界的惊奇和欣赏的感觉</t>
    </r>
  </si>
  <si>
    <t>梁山伯与祝英台变成蝴蝶</t>
  </si>
  <si>
    <t>手绘</t>
  </si>
  <si>
    <r>
      <t>手绘风格</t>
    </r>
    <r>
      <rPr>
        <sz val="11"/>
        <color theme="1"/>
        <rFont val="宋体"/>
        <charset val="134"/>
        <scheme val="minor"/>
      </rPr>
      <t>，一个浪漫的景象，描绘了</t>
    </r>
    <r>
      <rPr>
        <b/>
        <sz val="11"/>
        <color rgb="FF7030A0"/>
        <rFont val="宋体"/>
        <charset val="134"/>
        <scheme val="minor"/>
      </rPr>
      <t>梁山和朱·扬泰（Liang Shanbo）和朱·扬泰（Zhu Yingtai）</t>
    </r>
    <r>
      <rPr>
        <sz val="11"/>
        <color theme="1"/>
        <rFont val="宋体"/>
        <charset val="134"/>
        <scheme val="minor"/>
      </rPr>
      <t>，转变为蝴蝶并一起飞走。背景是一个美丽的中国花园，具有传统的建筑和郁郁葱葱的绿色植物。蝴蝶的翅膀上有复杂的图案，其身体的细节精致。场景以鲜艳的色彩和逼真的灯光捕捉到令人惊叹的高清捕获。该图像具有梦幻，空灵的质量，好像它是绘画场景一样。</t>
    </r>
  </si>
  <si>
    <t>艺术品描绘了一个宁静的塔楼或寺庙被大自然所包围的景象。宝塔涂有红色和蓝色，在郁郁葱葱的景观中高。众多蝴蝶在宝塔上飞来飞去，进一步增强了场景，从而为图像增添了宁静和美丽的感觉。蝴蝶散布在整个场景中，有些靠近宝塔，而另一些则越来越远，从而产生了深度和运动的感觉。宝塔，蝴蝶和自然环境的结合唤起了和谐与平衡感，邀请观众欣赏场景的艺术和文化价值。</t>
  </si>
  <si>
    <t>艺术品描绘了一个宁静的景色，坐落在一个茂密的森林的水域旁边的寺庙或寺庙的场景。宝塔鲜艳的红色在自然的背景下脱颖而出。由于围绕着宝塔飞行的许多蝴蝶的存在，增添了生活和运动的感觉，进一步增强了图像。宝塔，蝴蝶和宁静的水的结合创造了一个和谐而有吸引力的作品，展示了大自然的美丽和塔的建筑奇迹。</t>
  </si>
  <si>
    <t>艺术品描绘了一个宁静的花园场景，里面装满了各种五颜六色的蝴蝶。蝴蝶散布在整个花园中，有些靠近地面，有些则在天空中飙升。花园装饰着许多花朵，增添了现场充满活力和活泼的气氛。艺术品展示了自然的美丽以及蝴蝶与周围环境之间的微妙平衡。生动色彩和复杂细节的使用突出了艺术家在捕捉花园及其居民的本质时的技巧和创造力。</t>
  </si>
  <si>
    <t>这幅画描绘了三位身着中国传统服饰的妇女的宁静场景，周围环绕着郁郁葱葱的花园，花园里种满了鲜花和蝴蝶。妇女们每人都抱着一只蝴蝶，象征着大自然的美丽和优雅。这件艺术品展示了女性服装的文化价值和对蝴蝶精致之美的欣赏。鲜艳的色彩和花朵和蝴蝶的复杂细节增加了作品的艺术价值。图像的整体美学视角是宁静与自然和谐相处的。</t>
  </si>
  <si>
    <t>草坪上有一群垂耳兔</t>
  </si>
  <si>
    <t>动漫模型</t>
  </si>
  <si>
    <r>
      <t>动漫，郁郁葱葱的草地上</t>
    </r>
    <r>
      <rPr>
        <b/>
        <sz val="11"/>
        <color rgb="FF7030A0"/>
        <rFont val="宋体"/>
        <charset val="134"/>
        <scheme val="minor"/>
      </rPr>
      <t>长</t>
    </r>
    <r>
      <rPr>
        <sz val="11"/>
        <color theme="1"/>
        <rFont val="宋体"/>
        <charset val="134"/>
        <scheme val="minor"/>
      </rPr>
      <t>满了一群长着长耳朵的可爱兔子，在阳光下顽皮地跳跃。兔子有蓬松的皮毛和富有表现力的眼睛，有各种颜色和大小。草地上生机勃勃，野花和高草在微风中摇曳。在背景中，有一片小森林，上面有</t>
    </r>
    <r>
      <rPr>
        <b/>
        <sz val="11"/>
        <color rgb="FF7030A0"/>
        <rFont val="宋体"/>
        <charset val="134"/>
        <scheme val="minor"/>
      </rPr>
      <t>参天大树</t>
    </r>
    <r>
      <rPr>
        <sz val="11"/>
        <color theme="1"/>
        <rFont val="宋体"/>
        <charset val="134"/>
        <scheme val="minor"/>
      </rPr>
      <t>。现场充满了温暖和欢乐。这是一部杰作，超详细、逼真且高分辨率。</t>
    </r>
  </si>
  <si>
    <r>
      <t>在图像中，</t>
    </r>
    <r>
      <rPr>
        <b/>
        <sz val="11"/>
        <color rgb="FF7030A0"/>
        <rFont val="宋体"/>
        <charset val="134"/>
        <scheme val="minor"/>
      </rPr>
      <t>一群七只</t>
    </r>
    <r>
      <rPr>
        <sz val="11"/>
        <color theme="1"/>
        <rFont val="宋体"/>
        <charset val="134"/>
        <scheme val="minor"/>
      </rPr>
      <t>兔子一起坐在草地上，</t>
    </r>
    <r>
      <rPr>
        <b/>
        <sz val="11"/>
        <color rgb="FF7030A0"/>
        <rFont val="宋体"/>
        <charset val="134"/>
        <scheme val="minor"/>
      </rPr>
      <t>周围环绕着各种蝴蝶和鲜花</t>
    </r>
    <r>
      <rPr>
        <sz val="11"/>
        <color theme="1"/>
        <rFont val="宋体"/>
        <charset val="134"/>
        <scheme val="minor"/>
      </rPr>
      <t>。兔子围成</t>
    </r>
    <r>
      <rPr>
        <b/>
        <sz val="11"/>
        <color rgb="FF7030A0"/>
        <rFont val="宋体"/>
        <charset val="134"/>
        <scheme val="minor"/>
      </rPr>
      <t>一圈</t>
    </r>
    <r>
      <rPr>
        <sz val="11"/>
        <color theme="1"/>
        <rFont val="宋体"/>
        <charset val="134"/>
        <scheme val="minor"/>
      </rPr>
      <t>，营造出一种团结和谐的感觉。蝴蝶以其鲜艳的色彩和精致的翅膀，为场景增添了一丝奇思妙想和俏皮。花朵的形状和大小各不相同，有助于整体环境的美丽和丰富。这个场景唤起了一种和平、安宁和与自然的联系感。兔子、蝴蝶和花朵共同创造了一个令人愉悦和迷人的构图，捕捉了自然世界的精髓。</t>
    </r>
  </si>
  <si>
    <t>这幅画描绘了一群白兔在草地上奔跑的生动场景，周围环绕着树木和鲜花。兔子散布在整个场景中，有些靠近前景，有些则在背景中更远。这张照片捕捉了这些兔子嬉戏和探索环境时顽皮和精力充沛的天性。鲜艳的色彩和鲜花的存在为场景增添了一种奇思妙想和欢乐的感觉，使其成为一件令人愉悦和迷人的艺术品。</t>
  </si>
  <si>
    <r>
      <t>在这个令人愉快的场景中，</t>
    </r>
    <r>
      <rPr>
        <b/>
        <sz val="11"/>
        <color rgb="FF7030A0"/>
        <rFont val="宋体"/>
        <charset val="134"/>
        <scheme val="minor"/>
      </rPr>
      <t>一群七只</t>
    </r>
    <r>
      <rPr>
        <sz val="11"/>
        <color theme="1"/>
        <rFont val="宋体"/>
        <charset val="134"/>
        <scheme val="minor"/>
      </rPr>
      <t>兔子聚集在一片花田中，周围环绕着各种五颜六色的蝴蝶。兔子</t>
    </r>
    <r>
      <rPr>
        <b/>
        <sz val="11"/>
        <color rgb="FF7030A0"/>
        <rFont val="宋体"/>
        <charset val="134"/>
        <scheme val="minor"/>
      </rPr>
      <t>被放置</t>
    </r>
    <r>
      <rPr>
        <sz val="11"/>
        <color theme="1"/>
        <rFont val="宋体"/>
        <charset val="134"/>
        <scheme val="minor"/>
      </rPr>
      <t>在场地的不同区域，有些坐着，有些站着，营造出一种</t>
    </r>
    <r>
      <rPr>
        <b/>
        <sz val="11"/>
        <color rgb="FF7030A0"/>
        <rFont val="宋体"/>
        <charset val="134"/>
        <scheme val="minor"/>
      </rPr>
      <t>和谐与团结</t>
    </r>
    <r>
      <rPr>
        <sz val="11"/>
        <color theme="1"/>
        <rFont val="宋体"/>
        <charset val="134"/>
        <scheme val="minor"/>
      </rPr>
      <t>的感觉。花朵和蝴蝶鲜艳的色彩为图像增添了活泼欢快的氛围。该场景捕捉了自然的精髓和动物王国的美丽，展示了兔子和蝴蝶在这个宁静的环境中共存时的微妙平衡。</t>
    </r>
  </si>
  <si>
    <t>在这个令人愉快的场景中，一群小白兔聚集在郁郁葱葱、鲜花盛开的田野里。它们被各种蝴蝶包围，营造出和谐与安宁的感觉。兔子们坐着躺着，享受着环境的美丽。这幅画唤起了一种和平与安宁的感觉，因为兔子和蝴蝶在这个田园诗般的环境中共存。鲜艳的色彩和花朵和蝴蝶的复杂细节增添了场景的整体魅力和魅力，使其成为一件迷人而迷人的艺术品。</t>
  </si>
  <si>
    <t>葫芦娃救爷爷</t>
  </si>
  <si>
    <r>
      <t>动漫，一个可爱的小西葫芦宝宝，有着天真无邪的大眼睛和可爱的笑容，</t>
    </r>
    <r>
      <rPr>
        <b/>
        <sz val="11"/>
        <color rgb="FF7030A0"/>
        <rFont val="宋体"/>
        <charset val="134"/>
        <scheme val="minor"/>
      </rPr>
      <t>将她的爷爷从危险中拯救出来</t>
    </r>
    <r>
      <rPr>
        <sz val="11"/>
        <color theme="1"/>
        <rFont val="宋体"/>
        <charset val="134"/>
        <scheme val="minor"/>
      </rPr>
      <t>。她提着一篮子新鲜采摘的西葫芦，冲向他。场景设置在一个阳光明媚的花园中，周围环绕着高大的向日葵和盛开的花朵。</t>
    </r>
    <r>
      <rPr>
        <b/>
        <sz val="11"/>
        <color rgb="FF7030A0"/>
        <rFont val="宋体"/>
        <charset val="134"/>
        <scheme val="minor"/>
      </rPr>
      <t>爷爷被困在吊床上，被绳子夹住</t>
    </r>
    <r>
      <rPr>
        <sz val="11"/>
        <color theme="1"/>
        <rFont val="宋体"/>
        <charset val="134"/>
        <scheme val="minor"/>
      </rPr>
      <t>。</t>
    </r>
    <r>
      <rPr>
        <b/>
        <sz val="11"/>
        <color rgb="FF7030A0"/>
        <rFont val="宋体"/>
        <charset val="134"/>
        <scheme val="minor"/>
      </rPr>
      <t>小西葫芦用她的小手解开绳索，让他自由。</t>
    </r>
    <r>
      <rPr>
        <sz val="11"/>
        <color theme="1"/>
        <rFont val="宋体"/>
        <charset val="134"/>
        <scheme val="minor"/>
      </rPr>
      <t>花园充满了温暖而温馨的氛围。这是一幅高品质、色彩鲜艳、生动的儿童读物艺术风格的插图。</t>
    </r>
  </si>
  <si>
    <r>
      <t>这张照片描绘了一个</t>
    </r>
    <r>
      <rPr>
        <b/>
        <sz val="11"/>
        <color rgb="FF7030A0"/>
        <rFont val="宋体"/>
        <charset val="134"/>
        <scheme val="minor"/>
      </rPr>
      <t>年幼的孩子</t>
    </r>
    <r>
      <rPr>
        <sz val="11"/>
        <color theme="1"/>
        <rFont val="宋体"/>
        <charset val="134"/>
        <scheme val="minor"/>
      </rPr>
      <t>坐在一个装满各种水果和蔬菜的篮子里。孩子被各种令人愉快的物品包围着，包括</t>
    </r>
    <r>
      <rPr>
        <b/>
        <sz val="11"/>
        <color rgb="FF7030A0"/>
        <rFont val="宋体"/>
        <charset val="134"/>
        <scheme val="minor"/>
      </rPr>
      <t>黄瓜、青椒和南瓜</t>
    </r>
    <r>
      <rPr>
        <sz val="11"/>
        <color theme="1"/>
        <rFont val="宋体"/>
        <charset val="134"/>
        <scheme val="minor"/>
      </rPr>
      <t>。孩子似乎很享受他们在篮子里的时光，可能在</t>
    </r>
    <r>
      <rPr>
        <b/>
        <sz val="11"/>
        <color rgb="FF7030A0"/>
        <rFont val="宋体"/>
        <charset val="134"/>
        <scheme val="minor"/>
      </rPr>
      <t>农产品</t>
    </r>
    <r>
      <rPr>
        <sz val="11"/>
        <color theme="1"/>
        <rFont val="宋体"/>
        <charset val="134"/>
        <scheme val="minor"/>
      </rPr>
      <t>中玩耍或只是放松。场景设置在花园般的环境中，背景中可以看到向日葵，为图像增添了一丝温暖和活力。孩子和新鲜农产品的结合营造出迷人而健康的氛围，唤起了童真和童年的简单乐趣</t>
    </r>
  </si>
  <si>
    <t>小熊猫在林间奔跑</t>
  </si>
  <si>
    <t>动漫， 一只可爱、毛茸茸的熊猫幼崽在阳光斑驳的森林中奔跑，黑白相间的皮毛在灯光下闪闪发光。幼崽有一双又大又圆的眼睛，脸上带着俏皮的表情。森林里到处都是高大的树木，绿叶茂盛，地面上覆盖着柔软的苔藓。熊猫幼崽的耳朵竖起来，正在追逐一只蝴蝶。场面生动多彩，气氛温馨、阳光明媚。熊猫幼崽被捕捉到惊人的细节，并配有专业、高质量的照片。否定提示为空。</t>
  </si>
  <si>
    <t>这张照片描绘了一只可爱开朗的熊猫熊在郁郁葱葱的绿色森林中行走。熊猫周围环绕着高大的树木和竹子，营造出宁静自然的环境。熊猫的面部表情和肢体语言传达了一种幸福和嬉戏的感觉，因为它似乎在森林里享受着它的时光。图像的调色板以绿色为主，熊猫的皮毛和森林树叶营造出充满活力和活泼的氛围。总的来说，这张照片捕捉到了大熊猫自然栖息地的精髓和它快乐的举止。</t>
  </si>
  <si>
    <t>这张照片的特点是一只可爱俏皮的熊猫熊在郁郁葱葱的绿色森林中行走。熊猫周围环绕着高大的树木，营造出宁静自然的环境。熊猫的面部表情和肢体语言传达了探索森林时的喜悦和好奇心。图像的调色板以绿色为主，熊猫的皮毛和森林树叶营造出充满活力和活泼的氛围。该场景捕捉了大熊猫自然栖息地的精髓，展示了其独特的魅力和吸引力。</t>
  </si>
  <si>
    <t>孙悟空三打白骨精</t>
  </si>
  <si>
    <t>动漫，描绘了孙悟空与白骨精第三次战斗的动态场景，设置在一座神秘而古老的中国寺庙中。孙悟空被刻画得细致入微，展示了他挥舞着法杖金箍环并释放毁灭性气爆时的力量和敏捷性。白骨精灵被描绘成一个可怕的骷髅人物，眼睛发着红色的光芒，挥舞着一把巨大的剑。寺庙充满了错综复杂的建筑细节，装饰着充满活力的中国传统元素。战斗发生在闪烁的灯笼和夜空中天体的光芒下。该场景以超细节、逼真的质量呈现，具有鲜艳的色彩和 4K 分辨率。</t>
  </si>
  <si>
    <r>
      <t>这幅画描绘了一位强大而凶猛的战士，</t>
    </r>
    <r>
      <rPr>
        <b/>
        <sz val="11"/>
        <color rgb="FF7030A0"/>
        <rFont val="宋体"/>
        <charset val="134"/>
        <scheme val="minor"/>
      </rPr>
      <t>可能是武士</t>
    </r>
    <r>
      <rPr>
        <sz val="11"/>
        <color theme="1"/>
        <rFont val="宋体"/>
        <charset val="134"/>
        <scheme val="minor"/>
      </rPr>
      <t>，站在一座东方建筑前。他一只手拿着</t>
    </r>
    <r>
      <rPr>
        <b/>
        <sz val="11"/>
        <color rgb="FF7030A0"/>
        <rFont val="宋体"/>
        <charset val="134"/>
        <scheme val="minor"/>
      </rPr>
      <t>剑</t>
    </r>
    <r>
      <rPr>
        <sz val="11"/>
        <color theme="1"/>
        <rFont val="宋体"/>
        <charset val="134"/>
        <scheme val="minor"/>
      </rPr>
      <t>，另一只手拿着盾牌，准备保卫自己和他的领土。这位战士有着独特的外表，有着尖尖的发型和胡须，这增加了他的气势。背景中有一条</t>
    </r>
    <r>
      <rPr>
        <b/>
        <sz val="11"/>
        <color rgb="FF7030A0"/>
        <rFont val="宋体"/>
        <charset val="134"/>
        <scheme val="minor"/>
      </rPr>
      <t>龙</t>
    </r>
    <r>
      <rPr>
        <sz val="11"/>
        <color theme="1"/>
        <rFont val="宋体"/>
        <charset val="134"/>
        <scheme val="minor"/>
      </rPr>
      <t>，象征着力量和力量，进一步增强了场景。武士的服装、东方建筑和龙的结合创造了一种文化和艺术价值感，展示了该地区丰富的历史和传统。总的来说，这张照片唤起了人们对战士的勇敢和技巧的敬畏和钦佩。</t>
    </r>
  </si>
  <si>
    <t>图像</t>
  </si>
  <si>
    <t>创意和受众</t>
  </si>
  <si>
    <t>设计文稿</t>
  </si>
  <si>
    <t>建议</t>
  </si>
  <si>
    <t>填充</t>
  </si>
  <si>
    <t>总结及建议</t>
  </si>
  <si>
    <t>蝴蝶标本包装</t>
  </si>
  <si>
    <t>主题:蝴蝶之梦
创意受众:喜欢收集蝴蝶的人
设计风格:萤火虫的翅膀和蝴蝶的细节交织在一起，展现出蝴蝶之美和神秘感
设计理念:让人沉浸在蝴蝶之梦的世界里，体验蝴蝶的魅力和生命力</t>
  </si>
  <si>
    <t>该图像具有各种蝴蝶和花朵的美丽而复杂的设计。蝴蝶的排列方式具有视觉吸引力，有些飞向观众，有些则朝不同的方向飞行。花朵散落在整个设计中，为场景增添了一丝色彩和生命。图像的整体构图和谐而迷人，展示了艺术家创作这件令人惊叹的艺术品的技巧和创造力。</t>
  </si>
  <si>
    <t>该图像以美丽的蝴蝶和花朵为特色，使其成为广告的绝佳选择。要优化图片以适应广告使用，请考虑使用更鲜艳、对比鲜明的调色板，使蝴蝶和花朵脱颖而出。此外，请确保图像是高分辨率的，并且没有任何版权限制。图像的艺术性质可用于传达一种美丽、自然和宁静的感觉，可以吸引广泛的观众。考虑在与自然相关的产品、户外活动广告中，甚至在与艺术和文化相关的活动或展览的促销活动中使用此图像。</t>
  </si>
  <si>
    <t>六视图出来时间太长</t>
  </si>
  <si>
    <t>主题:生活画卷
创意受众:年轻人
设计风格:卷轴画法，展现包装设计中的生活细节。
设计理念:将包装设计与生活细节结合，用艺术画卷的方式展现生活的美好。</t>
  </si>
  <si>
    <t xml:space="preserve">这张照片展示了三个不同设计的可口可乐瓶子，每个瓶子都彼此相邻。瓶子是红色和白色的，它们排成一排。瓶子上的设计色彩鲜艳，视觉上吸引人，展示了可口可乐品牌的创造力和艺术元素。瓶子放置在平坦的表面上，为设计提供了干净整洁的背景。图像的构图突出了每个瓶子的独特设计，强调了可口可乐产品的多样性和个性。
</t>
  </si>
  <si>
    <t>这张照片展示了三个不同设计的可口可乐瓶，彼此相邻。瓶子是红色和白色的，它们被放置在白色背景上。瓶子的位置都清晰可见且易于识别。这张图片可用于广告目的，展示可口可乐瓶子设计的各种。要优化图片以适应广告使用，请考虑添加与可口可乐品牌相关的标语或口号，或添加鼓励人们尝试不同口味的号召性用语。</t>
  </si>
  <si>
    <t>龙年对联设计</t>
  </si>
  <si>
    <t>主题:龙年对联设计
创意受众:团圆、家庭
设计风格:以温馨浪漫为主题，设计出家人团圆、美满的感觉。可以在设计中加入龙形或者家庭相关的元素，如家具、家族谱等。
设计理念:以家庭和团圆为主题，表达龙年对联的幸福和美好。同时，也可以通过家庭亲情的情感，强调出对家庭的关爱和珍视。</t>
  </si>
  <si>
    <t>该图像具有各种蝴蝶和花朵的美丽而复杂的设计。蝴蝶排列在不同的位置，有的飞翔，有的休息，营造出一种运动感和生命感。花朵散落在整个设计中，增添了一丝色彩和自然美。整体构图在视觉上很吸引人，展示了艺术家对细节和创造力的关注。该设计可以解释为对自然和这些精致生物之美的庆祝。</t>
  </si>
  <si>
    <t>他的图像有三个带有龙图案的彩色大横幅。这些横幅可能用于广告目的，因为它们在视觉上引人注目且引人注目。要优化图片以适应广告使用，请考虑在横幅上添加文字或徽标，以传达清晰的信息或推广产品或服务。此外，确保横幅以目标受众易于看到和访问的方式显示。</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</si>
</sst>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5">
    <font>
      <sz val="11"/>
      <color theme="1"/>
      <name val="宋体"/>
      <charset val="134"/>
      <scheme val="minor"/>
    </font>
    <font>
      <b/>
      <sz val="14"/>
      <color theme="1"/>
      <name val="宋体"/>
      <charset val="134"/>
      <scheme val="minor"/>
    </font>
    <font>
      <b/>
      <sz val="11"/>
      <color theme="4"/>
      <name val="宋体"/>
      <charset val="134"/>
      <scheme val="minor"/>
    </font>
    <font>
      <sz val="11"/>
      <color theme="9"/>
      <name val="宋体"/>
      <charset val="134"/>
      <scheme val="minor"/>
    </font>
    <font>
      <b/>
      <sz val="11"/>
      <color rgb="FF7030A0"/>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b/>
      <sz val="11"/>
      <color theme="9"/>
      <name val="宋体"/>
      <charset val="134"/>
      <scheme val="minor"/>
    </font>
  </fonts>
  <fills count="34">
    <fill>
      <patternFill patternType="none"/>
    </fill>
    <fill>
      <patternFill patternType="gray125"/>
    </fill>
    <fill>
      <patternFill patternType="solid">
        <fgColor rgb="FFFFFF0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3">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0" fillId="3" borderId="5" applyNumberFormat="0" applyFont="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6" applyNumberFormat="0" applyFill="0" applyAlignment="0" applyProtection="0">
      <alignment vertical="center"/>
    </xf>
    <xf numFmtId="0" fontId="11" fillId="0" borderId="6" applyNumberFormat="0" applyFill="0" applyAlignment="0" applyProtection="0">
      <alignment vertical="center"/>
    </xf>
    <xf numFmtId="0" fontId="12" fillId="0" borderId="7" applyNumberFormat="0" applyFill="0" applyAlignment="0" applyProtection="0">
      <alignment vertical="center"/>
    </xf>
    <xf numFmtId="0" fontId="12" fillId="0" borderId="0" applyNumberFormat="0" applyFill="0" applyBorder="0" applyAlignment="0" applyProtection="0">
      <alignment vertical="center"/>
    </xf>
    <xf numFmtId="0" fontId="13" fillId="4" borderId="8" applyNumberFormat="0" applyAlignment="0" applyProtection="0">
      <alignment vertical="center"/>
    </xf>
    <xf numFmtId="0" fontId="14" fillId="5" borderId="9" applyNumberFormat="0" applyAlignment="0" applyProtection="0">
      <alignment vertical="center"/>
    </xf>
    <xf numFmtId="0" fontId="15" fillId="5" borderId="8" applyNumberFormat="0" applyAlignment="0" applyProtection="0">
      <alignment vertical="center"/>
    </xf>
    <xf numFmtId="0" fontId="16" fillId="6" borderId="10" applyNumberFormat="0" applyAlignment="0" applyProtection="0">
      <alignment vertical="center"/>
    </xf>
    <xf numFmtId="0" fontId="17" fillId="0" borderId="11" applyNumberFormat="0" applyFill="0" applyAlignment="0" applyProtection="0">
      <alignment vertical="center"/>
    </xf>
    <xf numFmtId="0" fontId="18" fillId="0" borderId="12" applyNumberFormat="0" applyFill="0" applyAlignment="0" applyProtection="0">
      <alignment vertical="center"/>
    </xf>
    <xf numFmtId="0" fontId="19" fillId="7" borderId="0" applyNumberFormat="0" applyBorder="0" applyAlignment="0" applyProtection="0">
      <alignment vertical="center"/>
    </xf>
    <xf numFmtId="0" fontId="20" fillId="8" borderId="0" applyNumberFormat="0" applyBorder="0" applyAlignment="0" applyProtection="0">
      <alignment vertical="center"/>
    </xf>
    <xf numFmtId="0" fontId="21" fillId="9" borderId="0" applyNumberFormat="0" applyBorder="0" applyAlignment="0" applyProtection="0">
      <alignment vertical="center"/>
    </xf>
    <xf numFmtId="0" fontId="22" fillId="10" borderId="0" applyNumberFormat="0" applyBorder="0" applyAlignment="0" applyProtection="0">
      <alignment vertical="center"/>
    </xf>
    <xf numFmtId="0" fontId="23" fillId="11" borderId="0" applyNumberFormat="0" applyBorder="0" applyAlignment="0" applyProtection="0">
      <alignment vertical="center"/>
    </xf>
    <xf numFmtId="0" fontId="23" fillId="12" borderId="0" applyNumberFormat="0" applyBorder="0" applyAlignment="0" applyProtection="0">
      <alignment vertical="center"/>
    </xf>
    <xf numFmtId="0" fontId="22" fillId="13" borderId="0" applyNumberFormat="0" applyBorder="0" applyAlignment="0" applyProtection="0">
      <alignment vertical="center"/>
    </xf>
    <xf numFmtId="0" fontId="22" fillId="14" borderId="0" applyNumberFormat="0" applyBorder="0" applyAlignment="0" applyProtection="0">
      <alignment vertical="center"/>
    </xf>
    <xf numFmtId="0" fontId="23" fillId="15" borderId="0" applyNumberFormat="0" applyBorder="0" applyAlignment="0" applyProtection="0">
      <alignment vertical="center"/>
    </xf>
    <xf numFmtId="0" fontId="23" fillId="16" borderId="0" applyNumberFormat="0" applyBorder="0" applyAlignment="0" applyProtection="0">
      <alignment vertical="center"/>
    </xf>
    <xf numFmtId="0" fontId="22" fillId="17" borderId="0" applyNumberFormat="0" applyBorder="0" applyAlignment="0" applyProtection="0">
      <alignment vertical="center"/>
    </xf>
    <xf numFmtId="0" fontId="22" fillId="18" borderId="0" applyNumberFormat="0" applyBorder="0" applyAlignment="0" applyProtection="0">
      <alignment vertical="center"/>
    </xf>
    <xf numFmtId="0" fontId="23" fillId="19" borderId="0" applyNumberFormat="0" applyBorder="0" applyAlignment="0" applyProtection="0">
      <alignment vertical="center"/>
    </xf>
    <xf numFmtId="0" fontId="23" fillId="20" borderId="0" applyNumberFormat="0" applyBorder="0" applyAlignment="0" applyProtection="0">
      <alignment vertical="center"/>
    </xf>
    <xf numFmtId="0" fontId="22" fillId="21" borderId="0" applyNumberFormat="0" applyBorder="0" applyAlignment="0" applyProtection="0">
      <alignment vertical="center"/>
    </xf>
    <xf numFmtId="0" fontId="22" fillId="22" borderId="0" applyNumberFormat="0" applyBorder="0" applyAlignment="0" applyProtection="0">
      <alignment vertical="center"/>
    </xf>
    <xf numFmtId="0" fontId="23" fillId="23" borderId="0" applyNumberFormat="0" applyBorder="0" applyAlignment="0" applyProtection="0">
      <alignment vertical="center"/>
    </xf>
    <xf numFmtId="0" fontId="23" fillId="24" borderId="0" applyNumberFormat="0" applyBorder="0" applyAlignment="0" applyProtection="0">
      <alignment vertical="center"/>
    </xf>
    <xf numFmtId="0" fontId="22" fillId="25" borderId="0" applyNumberFormat="0" applyBorder="0" applyAlignment="0" applyProtection="0">
      <alignment vertical="center"/>
    </xf>
    <xf numFmtId="0" fontId="22" fillId="26" borderId="0" applyNumberFormat="0" applyBorder="0" applyAlignment="0" applyProtection="0">
      <alignment vertical="center"/>
    </xf>
    <xf numFmtId="0" fontId="23" fillId="27" borderId="0" applyNumberFormat="0" applyBorder="0" applyAlignment="0" applyProtection="0">
      <alignment vertical="center"/>
    </xf>
    <xf numFmtId="0" fontId="23" fillId="28" borderId="0" applyNumberFormat="0" applyBorder="0" applyAlignment="0" applyProtection="0">
      <alignment vertical="center"/>
    </xf>
    <xf numFmtId="0" fontId="22" fillId="29" borderId="0" applyNumberFormat="0" applyBorder="0" applyAlignment="0" applyProtection="0">
      <alignment vertical="center"/>
    </xf>
    <xf numFmtId="0" fontId="22" fillId="30" borderId="0" applyNumberFormat="0" applyBorder="0" applyAlignment="0" applyProtection="0">
      <alignment vertical="center"/>
    </xf>
    <xf numFmtId="0" fontId="23" fillId="31" borderId="0" applyNumberFormat="0" applyBorder="0" applyAlignment="0" applyProtection="0">
      <alignment vertical="center"/>
    </xf>
    <xf numFmtId="0" fontId="23" fillId="32" borderId="0" applyNumberFormat="0" applyBorder="0" applyAlignment="0" applyProtection="0">
      <alignment vertical="center"/>
    </xf>
    <xf numFmtId="0" fontId="22" fillId="33" borderId="0" applyNumberFormat="0" applyBorder="0" applyAlignment="0" applyProtection="0">
      <alignment vertical="center"/>
    </xf>
  </cellStyleXfs>
  <cellXfs count="22">
    <xf numFmtId="0" fontId="0" fillId="0" borderId="0" xfId="0">
      <alignment vertical="center"/>
    </xf>
    <xf numFmtId="0" fontId="0" fillId="0" borderId="0" xfId="0" applyAlignment="1">
      <alignment horizontal="center" vertical="center"/>
    </xf>
    <xf numFmtId="0" fontId="0" fillId="0" borderId="1" xfId="0" applyBorder="1" applyAlignment="1">
      <alignment horizontal="center" vertical="center"/>
    </xf>
    <xf numFmtId="0" fontId="0" fillId="0" borderId="1" xfId="0" applyBorder="1" applyAlignment="1">
      <alignment vertical="center" wrapText="1"/>
    </xf>
    <xf numFmtId="0" fontId="0" fillId="0" borderId="1" xfId="0" applyBorder="1">
      <alignment vertical="center"/>
    </xf>
    <xf numFmtId="0" fontId="0" fillId="0" borderId="0" xfId="0" applyAlignment="1">
      <alignment horizontal="center" vertical="center" wrapText="1"/>
    </xf>
    <xf numFmtId="0" fontId="0" fillId="2" borderId="0" xfId="0" applyFill="1" applyAlignment="1">
      <alignment horizontal="center" vertical="center" wrapText="1"/>
    </xf>
    <xf numFmtId="0" fontId="0" fillId="0" borderId="1" xfId="0" applyBorder="1" applyAlignment="1">
      <alignment horizontal="center" vertical="center" wrapText="1"/>
    </xf>
    <xf numFmtId="0" fontId="0" fillId="2" borderId="1" xfId="0" applyFill="1" applyBorder="1" applyAlignment="1">
      <alignment horizontal="center" vertical="center" wrapText="1"/>
    </xf>
    <xf numFmtId="0" fontId="1" fillId="0" borderId="1" xfId="0" applyFont="1" applyBorder="1" applyAlignment="1">
      <alignment horizontal="center" vertical="center" wrapText="1"/>
    </xf>
    <xf numFmtId="0" fontId="0" fillId="0" borderId="1" xfId="0" applyBorder="1" applyAlignment="1">
      <alignment horizontal="left" vertical="top" wrapText="1"/>
    </xf>
    <xf numFmtId="0" fontId="0" fillId="0" borderId="1" xfId="0" applyBorder="1" applyAlignment="1">
      <alignment vertical="top" wrapText="1"/>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2" fillId="2" borderId="1" xfId="0" applyFont="1" applyFill="1" applyBorder="1" applyAlignment="1">
      <alignment horizontal="center" vertical="center" wrapText="1"/>
    </xf>
    <xf numFmtId="0" fontId="2" fillId="0" borderId="1" xfId="0" applyFont="1" applyBorder="1" applyAlignment="1">
      <alignment horizontal="center" vertical="center" wrapText="1"/>
    </xf>
    <xf numFmtId="0" fontId="0" fillId="0" borderId="1" xfId="0" applyFont="1" applyBorder="1" applyAlignment="1">
      <alignment horizontal="center" vertical="center" wrapText="1"/>
    </xf>
    <xf numFmtId="0" fontId="3" fillId="0" borderId="1" xfId="0" applyFont="1" applyBorder="1" applyAlignment="1">
      <alignment horizontal="center" vertical="center" wrapText="1"/>
    </xf>
    <xf numFmtId="0" fontId="2" fillId="0" borderId="1" xfId="0" applyFont="1" applyBorder="1" applyAlignment="1">
      <alignment horizontal="center" vertical="top" wrapText="1"/>
    </xf>
    <xf numFmtId="0" fontId="0" fillId="0" borderId="1" xfId="0" applyBorder="1" applyAlignment="1">
      <alignment horizontal="center" vertical="top" wrapText="1"/>
    </xf>
    <xf numFmtId="0" fontId="4" fillId="0" borderId="1" xfId="0" applyFont="1" applyBorder="1" applyAlignment="1">
      <alignment horizontal="center"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8.png"/><Relationship Id="rId8" Type="http://schemas.openxmlformats.org/officeDocument/2006/relationships/image" Target="media/image7.png"/><Relationship Id="rId7" Type="http://schemas.openxmlformats.org/officeDocument/2006/relationships/image" Target="media/image6.png"/><Relationship Id="rId6" Type="http://schemas.openxmlformats.org/officeDocument/2006/relationships/image" Target="media/image5.png"/><Relationship Id="rId5" Type="http://schemas.openxmlformats.org/officeDocument/2006/relationships/image" Target="NULL" TargetMode="External"/><Relationship Id="rId48" Type="http://schemas.openxmlformats.org/officeDocument/2006/relationships/image" Target="media/image47.png"/><Relationship Id="rId47" Type="http://schemas.openxmlformats.org/officeDocument/2006/relationships/image" Target="media/image46.png"/><Relationship Id="rId46" Type="http://schemas.openxmlformats.org/officeDocument/2006/relationships/image" Target="media/image45.png"/><Relationship Id="rId45" Type="http://schemas.openxmlformats.org/officeDocument/2006/relationships/image" Target="media/image44.png"/><Relationship Id="rId44" Type="http://schemas.openxmlformats.org/officeDocument/2006/relationships/image" Target="media/image43.png"/><Relationship Id="rId43" Type="http://schemas.openxmlformats.org/officeDocument/2006/relationships/image" Target="media/image42.png"/><Relationship Id="rId42" Type="http://schemas.openxmlformats.org/officeDocument/2006/relationships/image" Target="media/image41.png"/><Relationship Id="rId41" Type="http://schemas.openxmlformats.org/officeDocument/2006/relationships/image" Target="media/image40.png"/><Relationship Id="rId40" Type="http://schemas.openxmlformats.org/officeDocument/2006/relationships/image" Target="media/image39.png"/><Relationship Id="rId4" Type="http://schemas.openxmlformats.org/officeDocument/2006/relationships/image" Target="media/image4.png"/><Relationship Id="rId39" Type="http://schemas.openxmlformats.org/officeDocument/2006/relationships/image" Target="media/image38.png"/><Relationship Id="rId38" Type="http://schemas.openxmlformats.org/officeDocument/2006/relationships/image" Target="media/image37.png"/><Relationship Id="rId37" Type="http://schemas.openxmlformats.org/officeDocument/2006/relationships/image" Target="media/image36.png"/><Relationship Id="rId36" Type="http://schemas.openxmlformats.org/officeDocument/2006/relationships/image" Target="media/image35.png"/><Relationship Id="rId35" Type="http://schemas.openxmlformats.org/officeDocument/2006/relationships/image" Target="media/image34.png"/><Relationship Id="rId34" Type="http://schemas.openxmlformats.org/officeDocument/2006/relationships/image" Target="media/image33.png"/><Relationship Id="rId33" Type="http://schemas.openxmlformats.org/officeDocument/2006/relationships/image" Target="media/image32.png"/><Relationship Id="rId32" Type="http://schemas.openxmlformats.org/officeDocument/2006/relationships/image" Target="media/image31.png"/><Relationship Id="rId31" Type="http://schemas.openxmlformats.org/officeDocument/2006/relationships/image" Target="media/image30.png"/><Relationship Id="rId30" Type="http://schemas.openxmlformats.org/officeDocument/2006/relationships/image" Target="media/image29.png"/><Relationship Id="rId3" Type="http://schemas.openxmlformats.org/officeDocument/2006/relationships/image" Target="media/image3.png"/><Relationship Id="rId29" Type="http://schemas.openxmlformats.org/officeDocument/2006/relationships/image" Target="media/image28.png"/><Relationship Id="rId28" Type="http://schemas.openxmlformats.org/officeDocument/2006/relationships/image" Target="media/image27.png"/><Relationship Id="rId27" Type="http://schemas.openxmlformats.org/officeDocument/2006/relationships/image" Target="media/image26.png"/><Relationship Id="rId26" Type="http://schemas.openxmlformats.org/officeDocument/2006/relationships/image" Target="media/image25.png"/><Relationship Id="rId25" Type="http://schemas.openxmlformats.org/officeDocument/2006/relationships/image" Target="media/image24.png"/><Relationship Id="rId24" Type="http://schemas.openxmlformats.org/officeDocument/2006/relationships/image" Target="media/image23.png"/><Relationship Id="rId23" Type="http://schemas.openxmlformats.org/officeDocument/2006/relationships/image" Target="media/image22.png"/><Relationship Id="rId22" Type="http://schemas.openxmlformats.org/officeDocument/2006/relationships/image" Target="media/image21.png"/><Relationship Id="rId21" Type="http://schemas.openxmlformats.org/officeDocument/2006/relationships/image" Target="media/image20.png"/><Relationship Id="rId20" Type="http://schemas.openxmlformats.org/officeDocument/2006/relationships/image" Target="media/image19.png"/><Relationship Id="rId2" Type="http://schemas.openxmlformats.org/officeDocument/2006/relationships/image" Target="media/image2.png"/><Relationship Id="rId19" Type="http://schemas.openxmlformats.org/officeDocument/2006/relationships/image" Target="media/image18.png"/><Relationship Id="rId18" Type="http://schemas.openxmlformats.org/officeDocument/2006/relationships/image" Target="media/image17.png"/><Relationship Id="rId17" Type="http://schemas.openxmlformats.org/officeDocument/2006/relationships/image" Target="media/image16.png"/><Relationship Id="rId16" Type="http://schemas.openxmlformats.org/officeDocument/2006/relationships/image" Target="media/image15.png"/><Relationship Id="rId15" Type="http://schemas.openxmlformats.org/officeDocument/2006/relationships/image" Target="media/image14.png"/><Relationship Id="rId14" Type="http://schemas.openxmlformats.org/officeDocument/2006/relationships/image" Target="media/image13.png"/><Relationship Id="rId13" Type="http://schemas.openxmlformats.org/officeDocument/2006/relationships/image" Target="media/image12.png"/><Relationship Id="rId12" Type="http://schemas.openxmlformats.org/officeDocument/2006/relationships/image" Target="media/image11.png"/><Relationship Id="rId11" Type="http://schemas.openxmlformats.org/officeDocument/2006/relationships/image" Target="media/image10.png"/><Relationship Id="rId10" Type="http://schemas.openxmlformats.org/officeDocument/2006/relationships/image" Target="media/image9.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dimension ref="A1:H22"/>
  <sheetViews>
    <sheetView tabSelected="1" zoomScale="130" zoomScaleNormal="130" workbookViewId="0">
      <pane ySplit="1" topLeftCell="A10" activePane="bottomLeft" state="frozen"/>
      <selection/>
      <selection pane="bottomLeft" activeCell="H11" sqref="H11"/>
    </sheetView>
  </sheetViews>
  <sheetFormatPr defaultColWidth="9.23148148148148" defaultRowHeight="14.4" outlineLevelCol="7"/>
  <cols>
    <col min="1" max="1" width="9.23148148148148" style="1"/>
    <col min="2" max="2" width="13.8148148148148" style="5" customWidth="1"/>
    <col min="3" max="3" width="9.23148148148148" style="5"/>
    <col min="4" max="4" width="9.23148148148148" style="6"/>
    <col min="5" max="5" width="31.9166666666667" style="5" customWidth="1"/>
    <col min="6" max="6" width="19.2685185185185" style="5" customWidth="1"/>
    <col min="7" max="7" width="26.4537037037037" style="5" customWidth="1"/>
    <col min="8" max="8" width="24.5462962962963" style="5" customWidth="1"/>
  </cols>
  <sheetData>
    <row r="1" ht="31.8" spans="1:8">
      <c r="A1" s="2" t="s">
        <v>0</v>
      </c>
      <c r="B1" s="7" t="s">
        <v>1</v>
      </c>
      <c r="C1" s="7" t="s">
        <v>2</v>
      </c>
      <c r="D1" s="8" t="s">
        <v>3</v>
      </c>
      <c r="E1" s="9" t="s">
        <v>4</v>
      </c>
      <c r="F1" s="9" t="s">
        <v>5</v>
      </c>
      <c r="G1" s="9" t="s">
        <v>6</v>
      </c>
      <c r="H1" s="9" t="s">
        <v>7</v>
      </c>
    </row>
    <row r="2" ht="117" customHeight="1" spans="1:8">
      <c r="A2" s="2">
        <v>1</v>
      </c>
      <c r="B2" s="7" t="s">
        <v>8</v>
      </c>
      <c r="C2" s="7" t="s">
        <v>9</v>
      </c>
      <c r="D2" s="8" t="s">
        <v>10</v>
      </c>
      <c r="E2" s="10" t="s">
        <v>11</v>
      </c>
      <c r="F2" s="7" t="str">
        <f>_xlfn.DISPIMG("ID_BB7703B676B14C5C930E9CB748B92E79",1)</f>
        <v>=DISPIMG("ID_BB7703B676B14C5C930E9CB748B92E79",1)</v>
      </c>
      <c r="G2" s="10" t="s">
        <v>12</v>
      </c>
      <c r="H2" s="7" t="str">
        <f>_xlfn.DISPIMG("ID_BA20EFBE2E41416C98156DAD5AE45C37",1)</f>
        <v>=DISPIMG("ID_BA20EFBE2E41416C98156DAD5AE45C37",1)</v>
      </c>
    </row>
    <row r="3" ht="115" customHeight="1" spans="1:8">
      <c r="A3" s="2"/>
      <c r="B3" s="7"/>
      <c r="C3" s="7"/>
      <c r="D3" s="8"/>
      <c r="E3" s="10"/>
      <c r="F3" s="7" t="str">
        <f>_xlfn.DISPIMG("ID_FC93E7D512984A88ADBCCBA1571B7B35",1)</f>
        <v>=DISPIMG("ID_FC93E7D512984A88ADBCCBA1571B7B35",1)</v>
      </c>
      <c r="G3" s="10"/>
      <c r="H3" s="7"/>
    </row>
    <row r="4" ht="167" customHeight="1" spans="1:8">
      <c r="A4" s="2">
        <v>2</v>
      </c>
      <c r="B4" s="7" t="s">
        <v>13</v>
      </c>
      <c r="C4" s="7" t="s">
        <v>9</v>
      </c>
      <c r="D4" s="8" t="s">
        <v>14</v>
      </c>
      <c r="E4" s="11" t="s">
        <v>15</v>
      </c>
      <c r="F4" s="4" t="str">
        <f>_xlfn.DISPIMG("ID_00DA1C945EA549E38113C69141B5F51F",1)</f>
        <v>=DISPIMG("ID_00DA1C945EA549E38113C69141B5F51F",1)</v>
      </c>
      <c r="G4" s="12" t="s">
        <v>16</v>
      </c>
      <c r="H4" s="3" t="str">
        <f>_xlfn.DISPIMG("ID_8791AF56C50E4DEAA31E313BF1810D4B",1)</f>
        <v>=DISPIMG("ID_8791AF56C50E4DEAA31E313BF1810D4B",1)</v>
      </c>
    </row>
    <row r="5" ht="150" customHeight="1" spans="1:8">
      <c r="A5" s="2"/>
      <c r="B5" s="7"/>
      <c r="C5" s="7"/>
      <c r="D5" s="8"/>
      <c r="E5" s="11" t="s">
        <v>17</v>
      </c>
      <c r="F5" s="4" t="str">
        <f>_xlfn.DISPIMG("ID_629F5C62138F45DAB29CE64140C52988",1)</f>
        <v>=DISPIMG("ID_629F5C62138F45DAB29CE64140C52988",1)</v>
      </c>
      <c r="G5" s="13"/>
      <c r="H5" s="3" t="str">
        <f>_xlfn.DISPIMG("ID_74B42A8E092C461DB397641135F5C8EF",1)</f>
        <v>=DISPIMG("ID_74B42A8E092C461DB397641135F5C8EF",1)</v>
      </c>
    </row>
    <row r="6" ht="236" spans="1:8">
      <c r="A6" s="2">
        <v>3</v>
      </c>
      <c r="B6" s="7" t="s">
        <v>18</v>
      </c>
      <c r="C6" s="7" t="s">
        <v>9</v>
      </c>
      <c r="D6" s="8" t="s">
        <v>14</v>
      </c>
      <c r="E6" s="7" t="s">
        <v>19</v>
      </c>
      <c r="F6" s="4" t="str">
        <f>_xlfn.DISPIMG("ID_982F3D9BF10149D6B1CFB27D0AA73B57",1)</f>
        <v>=DISPIMG("ID_982F3D9BF10149D6B1CFB27D0AA73B57",1)</v>
      </c>
      <c r="G6" s="7" t="s">
        <v>20</v>
      </c>
      <c r="H6" s="7" t="str">
        <f>_xlfn.DISPIMG("ID_B7692EA0BD4D48CFA4CF0C2E940C5323",1)</f>
        <v>=DISPIMG("ID_B7692EA0BD4D48CFA4CF0C2E940C5323",1)</v>
      </c>
    </row>
    <row r="7" ht="236" spans="1:8">
      <c r="A7" s="2">
        <v>4</v>
      </c>
      <c r="B7" s="7" t="s">
        <v>21</v>
      </c>
      <c r="C7" s="7" t="s">
        <v>9</v>
      </c>
      <c r="D7" s="8" t="s">
        <v>14</v>
      </c>
      <c r="E7" s="12" t="s">
        <v>22</v>
      </c>
      <c r="F7" s="4" t="str">
        <f>_xlfn.DISPIMG("ID_AF6120C81E2643D99048C68CA8933C50",1)</f>
        <v>=DISPIMG("ID_AF6120C81E2643D99048C68CA8933C50",1)</v>
      </c>
      <c r="G7" s="7" t="s">
        <v>23</v>
      </c>
      <c r="H7" s="7" t="str">
        <f>_xlfn.DISPIMG("ID_D2DDA2E7698F4619949216CCD51244E9",1)</f>
        <v>=DISPIMG("ID_D2DDA2E7698F4619949216CCD51244E9",1)</v>
      </c>
    </row>
    <row r="8" ht="251" customHeight="1" spans="1:8">
      <c r="A8" s="2"/>
      <c r="B8" s="7"/>
      <c r="C8" s="7"/>
      <c r="D8" s="8"/>
      <c r="E8" s="14"/>
      <c r="F8" s="4" t="str">
        <f>_xlfn.DISPIMG("ID_904AC80074F344FAA877294C39466EF9",1)</f>
        <v>=DISPIMG("ID_904AC80074F344FAA877294C39466EF9",1)</v>
      </c>
      <c r="G8" s="7" t="s">
        <v>24</v>
      </c>
      <c r="H8" s="7" t="str">
        <f>_xlfn.DISPIMG("ID_267908F08B304BCBA04904536C8C072C",1)</f>
        <v>=DISPIMG("ID_267908F08B304BCBA04904536C8C072C",1)</v>
      </c>
    </row>
    <row r="9" ht="303" spans="1:8">
      <c r="A9" s="2"/>
      <c r="B9" s="7"/>
      <c r="C9" s="7"/>
      <c r="D9" s="8"/>
      <c r="E9" s="13"/>
      <c r="F9" s="4" t="str">
        <f>_xlfn.DISPIMG("ID_982B9502939F430D95FB8AC64E1E88B3",1)</f>
        <v>=DISPIMG("ID_982B9502939F430D95FB8AC64E1E88B3",1)</v>
      </c>
      <c r="G9" s="7" t="s">
        <v>25</v>
      </c>
      <c r="H9" s="7" t="str">
        <f>_xlfn.DISPIMG("ID_F925D0311B9846B8BB96C549945DC6BB",1)</f>
        <v>=DISPIMG("ID_F925D0311B9846B8BB96C549945DC6BB",1)</v>
      </c>
    </row>
    <row r="10" ht="219" spans="1:8">
      <c r="A10" s="2">
        <v>5</v>
      </c>
      <c r="B10" s="7" t="s">
        <v>26</v>
      </c>
      <c r="C10" s="7" t="s">
        <v>9</v>
      </c>
      <c r="D10" s="15" t="s">
        <v>14</v>
      </c>
      <c r="E10" s="16" t="s">
        <v>27</v>
      </c>
      <c r="F10" s="4" t="str">
        <f>_xlfn.DISPIMG("ID_CDE760FA738E4F92B8186DF429A05CB7",1)</f>
        <v>=DISPIMG("ID_CDE760FA738E4F92B8186DF429A05CB7",1)</v>
      </c>
      <c r="G10" s="17" t="s">
        <v>28</v>
      </c>
      <c r="H10" s="7" t="str">
        <f>_xlfn.DISPIMG("ID_316B0A0C57FF4354BC8590C75D2AABAB",1)</f>
        <v>=DISPIMG("ID_316B0A0C57FF4354BC8590C75D2AABAB",1)</v>
      </c>
    </row>
    <row r="11" ht="269" spans="1:8">
      <c r="A11" s="1">
        <v>6</v>
      </c>
      <c r="B11" s="18" t="s">
        <v>29</v>
      </c>
      <c r="C11" s="7" t="s">
        <v>9</v>
      </c>
      <c r="D11" s="15" t="s">
        <v>30</v>
      </c>
      <c r="E11" s="19" t="s">
        <v>31</v>
      </c>
      <c r="F11" s="4" t="str">
        <f>_xlfn.DISPIMG("ID_4ED1B7D873DD4B789C5541A9DA906A6E",1)</f>
        <v>=DISPIMG("ID_4ED1B7D873DD4B789C5541A9DA906A6E",1)</v>
      </c>
      <c r="G11" s="7" t="s">
        <v>32</v>
      </c>
      <c r="H11" s="7" t="str">
        <f>_xlfn.DISPIMG("ID_F73D8024E716444C919C73FA172EE8B9",1)</f>
        <v>=DISPIMG("ID_F73D8024E716444C919C73FA172EE8B9",1)</v>
      </c>
    </row>
    <row r="12" ht="175" customHeight="1" spans="2:8">
      <c r="B12" s="7"/>
      <c r="C12" s="7"/>
      <c r="D12" s="8"/>
      <c r="E12" s="20"/>
      <c r="F12" s="4" t="str">
        <f>_xlfn.DISPIMG("ID_DABFA4FA0D6B4342B2F3D7CA0CB2A7F7",1)</f>
        <v>=DISPIMG("ID_DABFA4FA0D6B4342B2F3D7CA0CB2A7F7",1)</v>
      </c>
      <c r="G12" s="7" t="s">
        <v>33</v>
      </c>
      <c r="H12" s="7" t="str">
        <f>_xlfn.DISPIMG("ID_B050576AFB984F368E008A400FDCA255",1)</f>
        <v>=DISPIMG("ID_B050576AFB984F368E008A400FDCA255",1)</v>
      </c>
    </row>
    <row r="13" ht="236" spans="2:8">
      <c r="B13" s="7"/>
      <c r="C13" s="7"/>
      <c r="D13" s="8"/>
      <c r="E13" s="20"/>
      <c r="F13" s="4" t="str">
        <f>_xlfn.DISPIMG("ID_275BFEF0064541799E5FCBD891183E66",1)</f>
        <v>=DISPIMG("ID_275BFEF0064541799E5FCBD891183E66",1)</v>
      </c>
      <c r="G13" s="18" t="s">
        <v>34</v>
      </c>
      <c r="H13" s="7" t="str">
        <f>_xlfn.DISPIMG("ID_C513A67C621B49429308C0B77107167B",1)</f>
        <v>=DISPIMG("ID_C513A67C621B49429308C0B77107167B",1)</v>
      </c>
    </row>
    <row r="14" ht="236" spans="2:8">
      <c r="B14" s="7"/>
      <c r="C14" s="7"/>
      <c r="D14" s="8"/>
      <c r="E14" s="20"/>
      <c r="F14" s="4" t="str">
        <f>_xlfn.DISPIMG("ID_726A3A921B774FB6B456A39786F21C8A",1)</f>
        <v>=DISPIMG("ID_726A3A921B774FB6B456A39786F21C8A",1)</v>
      </c>
      <c r="G14" s="18" t="s">
        <v>35</v>
      </c>
      <c r="H14" s="7" t="str">
        <f>_xlfn.DISPIMG("ID_5705985F350F4F53A2129E6D01E69564",1)</f>
        <v>=DISPIMG("ID_5705985F350F4F53A2129E6D01E69564",1)</v>
      </c>
    </row>
    <row r="15" ht="269" spans="1:8">
      <c r="A15" s="2">
        <v>7</v>
      </c>
      <c r="B15" s="7" t="s">
        <v>36</v>
      </c>
      <c r="C15" s="7" t="s">
        <v>37</v>
      </c>
      <c r="D15" s="8" t="s">
        <v>14</v>
      </c>
      <c r="E15" s="17" t="s">
        <v>38</v>
      </c>
      <c r="F15" s="4" t="str">
        <f>_xlfn.DISPIMG("ID_BFC803F040FE479488875DBE91AEC746",1)</f>
        <v>=DISPIMG("ID_BFC803F040FE479488875DBE91AEC746",1)</v>
      </c>
      <c r="G15" s="17" t="s">
        <v>39</v>
      </c>
      <c r="H15" s="7" t="str">
        <f>_xlfn.DISPIMG("ID_51657058DCC845B5BD47A22076D1C883",1)</f>
        <v>=DISPIMG("ID_51657058DCC845B5BD47A22076D1C883",1)</v>
      </c>
    </row>
    <row r="16" ht="219" spans="1:8">
      <c r="A16" s="2"/>
      <c r="B16" s="7"/>
      <c r="C16" s="7"/>
      <c r="D16" s="8"/>
      <c r="E16" s="7"/>
      <c r="F16" t="str">
        <f>_xlfn.DISPIMG("ID_3C43792515514E6DB8D6B38328002D70",1)</f>
        <v>=DISPIMG("ID_3C43792515514E6DB8D6B38328002D70",1)</v>
      </c>
      <c r="G16" s="7" t="s">
        <v>40</v>
      </c>
      <c r="H16" s="7" t="str">
        <f>_xlfn.DISPIMG("ID_79045C7CE0304EB3A0B642150F05B105",1)</f>
        <v>=DISPIMG("ID_79045C7CE0304EB3A0B642150F05B105",1)</v>
      </c>
    </row>
    <row r="17" ht="236" spans="1:8">
      <c r="A17" s="2"/>
      <c r="B17" s="7"/>
      <c r="C17" s="7"/>
      <c r="D17" s="8"/>
      <c r="E17" s="7"/>
      <c r="F17" t="str">
        <f>_xlfn.DISPIMG("ID_414CBB895F8C4738819902BC4779EDCB",1)</f>
        <v>=DISPIMG("ID_414CBB895F8C4738819902BC4779EDCB",1)</v>
      </c>
      <c r="G17" s="17" t="s">
        <v>41</v>
      </c>
      <c r="H17" s="7" t="str">
        <f>_xlfn.DISPIMG("ID_D28BFB2C522F4F9C845C2BCD85C5D5BA",1)</f>
        <v>=DISPIMG("ID_D28BFB2C522F4F9C845C2BCD85C5D5BA",1)</v>
      </c>
    </row>
    <row r="18" ht="252" spans="1:8">
      <c r="A18" s="2"/>
      <c r="B18" s="7"/>
      <c r="C18" s="7"/>
      <c r="D18" s="8"/>
      <c r="E18" s="7"/>
      <c r="F18" s="4" t="str">
        <f>_xlfn.DISPIMG("ID_05E7D8707ECE4AEBAB7DC87714A67C7C",1)</f>
        <v>=DISPIMG("ID_05E7D8707ECE4AEBAB7DC87714A67C7C",1)</v>
      </c>
      <c r="G18" s="7" t="s">
        <v>42</v>
      </c>
      <c r="H18" s="7" t="str">
        <f>_xlfn.DISPIMG("ID_F26BFA4E85BE4A55980476D4436B566C",1)</f>
        <v>=DISPIMG("ID_F26BFA4E85BE4A55980476D4436B566C",1)</v>
      </c>
    </row>
    <row r="19" ht="252" spans="1:8">
      <c r="A19" s="2">
        <v>8</v>
      </c>
      <c r="B19" s="21" t="s">
        <v>43</v>
      </c>
      <c r="C19" s="7" t="s">
        <v>37</v>
      </c>
      <c r="D19" s="8" t="s">
        <v>14</v>
      </c>
      <c r="E19" s="17" t="s">
        <v>44</v>
      </c>
      <c r="F19" s="4" t="str">
        <f>_xlfn.DISPIMG("ID_476F7928FC1B4DAB83573C064B341F4A",1)</f>
        <v>=DISPIMG("ID_476F7928FC1B4DAB83573C064B341F4A",1)</v>
      </c>
      <c r="G19" s="17" t="s">
        <v>45</v>
      </c>
      <c r="H19" s="7" t="str">
        <f>_xlfn.DISPIMG("ID_3C3270ED4B884CDEAF671D9FF1F2C36C",1)</f>
        <v>=DISPIMG("ID_3C3270ED4B884CDEAF671D9FF1F2C36C",1)</v>
      </c>
    </row>
    <row r="20" ht="269" spans="1:8">
      <c r="A20" s="2">
        <v>9</v>
      </c>
      <c r="B20" s="7" t="s">
        <v>46</v>
      </c>
      <c r="C20" s="7" t="s">
        <v>37</v>
      </c>
      <c r="D20" s="8" t="s">
        <v>14</v>
      </c>
      <c r="E20" s="7" t="s">
        <v>47</v>
      </c>
      <c r="F20" s="4" t="str">
        <f>_xlfn.DISPIMG("ID_DB48FA918F8F46B0A94D534CCB0CD624",1)</f>
        <v>=DISPIMG("ID_DB48FA918F8F46B0A94D534CCB0CD624",1)</v>
      </c>
      <c r="G20" s="7" t="s">
        <v>48</v>
      </c>
      <c r="H20" s="7" t="str">
        <f>_xlfn.DISPIMG("ID_244D0BB0040042C1BA9FFCB00BB2DCF7",1)</f>
        <v>=DISPIMG("ID_244D0BB0040042C1BA9FFCB00BB2DCF7",1)</v>
      </c>
    </row>
    <row r="21" ht="236" spans="1:8">
      <c r="A21" s="2"/>
      <c r="B21" s="7"/>
      <c r="C21" s="7"/>
      <c r="D21" s="8"/>
      <c r="E21" s="7"/>
      <c r="F21" s="4" t="str">
        <f>_xlfn.DISPIMG("ID_9AEC5315BE6E4CFF88066EB2D337C62D",1)</f>
        <v>=DISPIMG("ID_9AEC5315BE6E4CFF88066EB2D337C62D",1)</v>
      </c>
      <c r="G21" s="7" t="s">
        <v>49</v>
      </c>
      <c r="H21" s="7" t="str">
        <f>_xlfn.DISPIMG("ID_558CB3964EDA4D2886E570567C7E35D8",1)</f>
        <v>=DISPIMG("ID_558CB3964EDA4D2886E570567C7E35D8",1)</v>
      </c>
    </row>
    <row r="22" ht="303" spans="1:8">
      <c r="A22" s="2">
        <v>10</v>
      </c>
      <c r="B22" s="7" t="s">
        <v>50</v>
      </c>
      <c r="C22" s="7" t="s">
        <v>37</v>
      </c>
      <c r="D22" s="8" t="s">
        <v>14</v>
      </c>
      <c r="E22" s="7" t="s">
        <v>51</v>
      </c>
      <c r="F22" s="4" t="str">
        <f>_xlfn.DISPIMG("ID_46A0AF2A95D3495EA4B920C8BD6751BD",1)</f>
        <v>=DISPIMG("ID_46A0AF2A95D3495EA4B920C8BD6751BD",1)</v>
      </c>
      <c r="G22" s="17" t="s">
        <v>52</v>
      </c>
      <c r="H22" s="7" t="str">
        <f>_xlfn.DISPIMG("ID_CF71A685E4274407BAAF30CE5ED5786A",1)</f>
        <v>=DISPIMG("ID_CF71A685E4274407BAAF30CE5ED5786A",1)</v>
      </c>
    </row>
  </sheetData>
  <mergeCells count="32">
    <mergeCell ref="A2:A3"/>
    <mergeCell ref="A4:A5"/>
    <mergeCell ref="A7:A9"/>
    <mergeCell ref="A11:A14"/>
    <mergeCell ref="A15:A18"/>
    <mergeCell ref="A20:A21"/>
    <mergeCell ref="B2:B3"/>
    <mergeCell ref="B4:B5"/>
    <mergeCell ref="B7:B9"/>
    <mergeCell ref="B11:B14"/>
    <mergeCell ref="B15:B18"/>
    <mergeCell ref="B20:B21"/>
    <mergeCell ref="C2:C3"/>
    <mergeCell ref="C4:C5"/>
    <mergeCell ref="C7:C9"/>
    <mergeCell ref="C11:C14"/>
    <mergeCell ref="C15:C18"/>
    <mergeCell ref="C20:C21"/>
    <mergeCell ref="D2:D3"/>
    <mergeCell ref="D4:D5"/>
    <mergeCell ref="D7:D9"/>
    <mergeCell ref="D11:D14"/>
    <mergeCell ref="D15:D18"/>
    <mergeCell ref="D20:D21"/>
    <mergeCell ref="E2:E3"/>
    <mergeCell ref="E7:E9"/>
    <mergeCell ref="E11:E14"/>
    <mergeCell ref="E15:E18"/>
    <mergeCell ref="E20:E21"/>
    <mergeCell ref="G2:G3"/>
    <mergeCell ref="G4:G5"/>
    <mergeCell ref="H2:H3"/>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2"/>
  <dimension ref="A1:J4"/>
  <sheetViews>
    <sheetView workbookViewId="0">
      <selection activeCell="J4" sqref="J4"/>
    </sheetView>
  </sheetViews>
  <sheetFormatPr defaultColWidth="9.23148148148148" defaultRowHeight="14.4" outlineLevelRow="3"/>
  <cols>
    <col min="1" max="1" width="9.23148148148148" style="1"/>
    <col min="2" max="2" width="14.4537037037037" customWidth="1"/>
    <col min="5" max="5" width="64.2777777777778"/>
    <col min="6" max="6" width="29.0833333333333" customWidth="1"/>
    <col min="7" max="7" width="32.6388888888889" customWidth="1"/>
    <col min="8" max="9" width="33.3611111111111" customWidth="1"/>
    <col min="10" max="10" width="14.4537037037037" customWidth="1"/>
  </cols>
  <sheetData>
    <row r="1" spans="1:10">
      <c r="A1" s="1" t="s">
        <v>0</v>
      </c>
      <c r="B1" s="1" t="s">
        <v>1</v>
      </c>
      <c r="C1" s="1" t="s">
        <v>2</v>
      </c>
      <c r="D1" s="1" t="s">
        <v>3</v>
      </c>
      <c r="E1" s="1" t="s">
        <v>53</v>
      </c>
      <c r="F1" s="1" t="s">
        <v>54</v>
      </c>
      <c r="G1" s="1" t="s">
        <v>55</v>
      </c>
      <c r="H1" s="1" t="s">
        <v>56</v>
      </c>
      <c r="I1" s="1" t="s">
        <v>57</v>
      </c>
      <c r="J1" s="1" t="s">
        <v>58</v>
      </c>
    </row>
    <row r="2" ht="188" customHeight="1" spans="1:10">
      <c r="A2" s="2">
        <v>1</v>
      </c>
      <c r="B2" s="3" t="s">
        <v>59</v>
      </c>
      <c r="C2" s="4" t="s">
        <v>9</v>
      </c>
      <c r="D2" s="4" t="s">
        <v>10</v>
      </c>
      <c r="E2" s="4" t="str">
        <f>_xlfn.DISPIMG("ID_8947D73812234C6ABEEB812EF2F8ED30",1)</f>
        <v>=DISPIMG("ID_8947D73812234C6ABEEB812EF2F8ED30",1)</v>
      </c>
      <c r="F2" s="3" t="s">
        <v>60</v>
      </c>
      <c r="G2" s="3" t="s">
        <v>61</v>
      </c>
      <c r="H2" s="3" t="s">
        <v>62</v>
      </c>
      <c r="I2" s="3" t="str">
        <f>_xlfn.DISPIMG("ID_6672C29A879F4286A429E07010F1FD9F",1)</f>
        <v>=DISPIMG("ID_6672C29A879F4286A429E07010F1FD9F",1)</v>
      </c>
      <c r="J2" s="3" t="s">
        <v>63</v>
      </c>
    </row>
    <row r="3" ht="147" customHeight="1" spans="1:10">
      <c r="A3" s="2">
        <v>2</v>
      </c>
      <c r="B3" s="4" t="s">
        <v>59</v>
      </c>
      <c r="C3" s="4" t="s">
        <v>9</v>
      </c>
      <c r="D3" s="4" t="s">
        <v>10</v>
      </c>
      <c r="E3" s="4" t="str">
        <f>_xlfn.DISPIMG("ID_B7E59EA3F9D94E858292A5FB7ABF7AD1",1)</f>
        <v>=DISPIMG("ID_B7E59EA3F9D94E858292A5FB7ABF7AD1",1)</v>
      </c>
      <c r="F3" s="3" t="s">
        <v>64</v>
      </c>
      <c r="G3" s="3" t="s">
        <v>65</v>
      </c>
      <c r="H3" s="3" t="s">
        <v>66</v>
      </c>
      <c r="I3" s="4" t="str">
        <f>_xlfn.DISPIMG("ID_08E92E7605974555A2714CE49C3C2D4E",1)</f>
        <v>=DISPIMG("ID_08E92E7605974555A2714CE49C3C2D4E",1)</v>
      </c>
      <c r="J3" s="4"/>
    </row>
    <row r="4" ht="202" spans="1:9">
      <c r="A4" s="2">
        <v>3</v>
      </c>
      <c r="B4" s="4" t="s">
        <v>67</v>
      </c>
      <c r="C4" s="4" t="s">
        <v>9</v>
      </c>
      <c r="D4" s="4" t="s">
        <v>10</v>
      </c>
      <c r="E4" s="4" t="str">
        <f>_xlfn.DISPIMG("ID_05F664D56A684B69A6F98802FDD40D21",1)</f>
        <v>=DISPIMG("ID_05F664D56A684B69A6F98802FDD40D21",1)</v>
      </c>
      <c r="F4" s="3" t="s">
        <v>68</v>
      </c>
      <c r="G4" s="3" t="s">
        <v>69</v>
      </c>
      <c r="H4" s="3" t="s">
        <v>70</v>
      </c>
      <c r="I4" s="4" t="str">
        <f>_xlfn.DISPIMG("ID_7B14CEEC23CB448682319C72ED7EE609",1)</f>
        <v>=DISPIMG("ID_7B14CEEC23CB448682319C72ED7EE609",1)</v>
      </c>
    </row>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文字</Application>
  <HeadingPairs>
    <vt:vector size="2" baseType="variant">
      <vt:variant>
        <vt:lpstr>工作表</vt:lpstr>
      </vt:variant>
      <vt:variant>
        <vt:i4>2</vt:i4>
      </vt:variant>
    </vt:vector>
  </HeadingPairs>
  <TitlesOfParts>
    <vt:vector size="2" baseType="lpstr">
      <vt:lpstr>2D页面</vt:lpstr>
      <vt:lpstr>产品报告包装设计</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jevon</dc:creator>
  <cp:lastModifiedBy>Evinci</cp:lastModifiedBy>
  <dcterms:created xsi:type="dcterms:W3CDTF">2024-01-22T17:41:00Z</dcterms:created>
  <dcterms:modified xsi:type="dcterms:W3CDTF">2024-01-23T10:16:36Z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60B287DC40314F1AA6DAFD037ECDC948_13</vt:lpwstr>
  </property>
  <property fmtid="{D5CDD505-2E9C-101B-9397-08002B2CF9AE}" pid="3" name="KSOProductBuildVer">
    <vt:lpwstr>2052-12.1.0.16120</vt:lpwstr>
  </property>
</Properties>
</file>